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autoCompressPictures="0" defaultThemeVersion="124226"/>
  <bookViews>
    <workbookView xWindow="0" yWindow="0" windowWidth="23256" windowHeight="9648" tabRatio="897"/>
  </bookViews>
  <sheets>
    <sheet name="часть 1" sheetId="38" r:id="rId1"/>
    <sheet name="часть 2" sheetId="37" r:id="rId2"/>
    <sheet name="часть 3" sheetId="39" r:id="rId3"/>
  </sheets>
  <definedNames>
    <definedName name="_xlnm.Print_Titles" localSheetId="0">'часть 1'!$12:$12</definedName>
    <definedName name="_xlnm.Print_Area" localSheetId="0">'часть 1'!$A$1:$S$47</definedName>
    <definedName name="_xlnm.Print_Area" localSheetId="1">'часть 2'!$A$1:$AA$40</definedName>
    <definedName name="_xlnm.Print_Area" localSheetId="2">'часть 3'!$A$1:$F$14</definedName>
    <definedName name="Перечень" localSheetId="0">#REF!</definedName>
    <definedName name="Перечень" localSheetId="2">#REF!</definedName>
    <definedName name="Перечень">#REF!</definedName>
    <definedName name="Перечень2" localSheetId="0">#REF!</definedName>
    <definedName name="Перечень2" localSheetId="2">#REF!</definedName>
    <definedName name="Перечень2">#REF!</definedName>
    <definedName name="Перечень3" localSheetId="0">#REF!</definedName>
    <definedName name="Перечень3" localSheetId="2">#REF!</definedName>
    <definedName name="Перечень3">#REF!</definedName>
    <definedName name="Перечень4">#REF!</definedName>
  </definedNames>
  <calcPr calcId="12451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37"/>
  <c r="O16"/>
  <c r="E12" i="39"/>
  <c r="K28" i="38"/>
  <c r="J28"/>
  <c r="I28"/>
  <c r="H28"/>
  <c r="M28"/>
  <c r="N28"/>
  <c r="P28"/>
  <c r="Q28"/>
  <c r="B33"/>
  <c r="Z16" i="37"/>
  <c r="C21"/>
  <c r="O33" i="38" s="1"/>
  <c r="O28" s="1"/>
  <c r="C25" i="37"/>
  <c r="C26"/>
  <c r="C27"/>
  <c r="C29"/>
  <c r="C30"/>
  <c r="C31"/>
  <c r="C33"/>
  <c r="C24"/>
  <c r="C18"/>
  <c r="C19"/>
  <c r="C20"/>
  <c r="C17"/>
  <c r="C13"/>
  <c r="C14"/>
  <c r="C12"/>
  <c r="C9"/>
  <c r="C16" l="1"/>
  <c r="L33" i="38"/>
  <c r="L28" s="1"/>
  <c r="E23" i="37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D16"/>
  <c r="E16"/>
  <c r="F16"/>
  <c r="G16"/>
  <c r="H16"/>
  <c r="I16"/>
  <c r="J16"/>
  <c r="K16"/>
  <c r="L16"/>
  <c r="M16"/>
  <c r="N16"/>
  <c r="Q16"/>
  <c r="R16"/>
  <c r="S16"/>
  <c r="T16"/>
  <c r="U16"/>
  <c r="V16"/>
  <c r="W16"/>
  <c r="X16"/>
  <c r="Y16"/>
  <c r="AA16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I37" i="38" l="1"/>
  <c r="I35" s="1"/>
  <c r="K37"/>
  <c r="M37"/>
  <c r="M35" s="1"/>
  <c r="N37"/>
  <c r="N35" s="1"/>
  <c r="P37"/>
  <c r="P35" s="1"/>
  <c r="Q37"/>
  <c r="Q35" s="1"/>
  <c r="H37"/>
  <c r="D32" i="37"/>
  <c r="C32" s="1"/>
  <c r="D28"/>
  <c r="C28" s="1"/>
  <c r="M21" i="38"/>
  <c r="M19" s="1"/>
  <c r="N21"/>
  <c r="N19" s="1"/>
  <c r="P21"/>
  <c r="P19" s="1"/>
  <c r="Q21"/>
  <c r="Q19" s="1"/>
  <c r="K21"/>
  <c r="K19" s="1"/>
  <c r="I21"/>
  <c r="I19" s="1"/>
  <c r="H21"/>
  <c r="H19" s="1"/>
  <c r="O24"/>
  <c r="D23" i="37" l="1"/>
  <c r="D14" i="39"/>
  <c r="K35" i="38"/>
  <c r="C14" i="39"/>
  <c r="H35" i="38"/>
  <c r="B24"/>
  <c r="J24"/>
  <c r="J21" s="1"/>
  <c r="J19" s="1"/>
  <c r="Q16" l="1"/>
  <c r="Q14" s="1"/>
  <c r="P16"/>
  <c r="P14" s="1"/>
  <c r="M16"/>
  <c r="M14" s="1"/>
  <c r="K16"/>
  <c r="K14" s="1"/>
  <c r="I16"/>
  <c r="I14" s="1"/>
  <c r="H16"/>
  <c r="H14" s="1"/>
  <c r="J47"/>
  <c r="J46"/>
  <c r="J44"/>
  <c r="J41"/>
  <c r="J42"/>
  <c r="J37" l="1"/>
  <c r="J35" s="1"/>
  <c r="K26" l="1"/>
  <c r="B46"/>
  <c r="O47"/>
  <c r="L47" s="1"/>
  <c r="O44"/>
  <c r="L44" s="1"/>
  <c r="O43"/>
  <c r="L43" s="1"/>
  <c r="B38"/>
  <c r="O42"/>
  <c r="L42" s="1"/>
  <c r="O39" l="1"/>
  <c r="L39" s="1"/>
  <c r="C23" i="37"/>
  <c r="O38" i="38"/>
  <c r="O41"/>
  <c r="O46"/>
  <c r="O40"/>
  <c r="O45"/>
  <c r="B31"/>
  <c r="O32"/>
  <c r="O37" l="1"/>
  <c r="O35" s="1"/>
  <c r="L38"/>
  <c r="L45"/>
  <c r="L40"/>
  <c r="L46"/>
  <c r="L41"/>
  <c r="O31"/>
  <c r="B22"/>
  <c r="L37" l="1"/>
  <c r="F14" i="39" l="1"/>
  <c r="L35" i="38"/>
  <c r="B32"/>
  <c r="B23"/>
  <c r="J17"/>
  <c r="J16" s="1"/>
  <c r="J14" s="1"/>
  <c r="B42" l="1"/>
  <c r="B45"/>
  <c r="B39"/>
  <c r="B43"/>
  <c r="B44"/>
  <c r="B47"/>
  <c r="B40"/>
  <c r="L24" l="1"/>
  <c r="L31"/>
  <c r="O22"/>
  <c r="B41"/>
  <c r="P26"/>
  <c r="Q26"/>
  <c r="N26"/>
  <c r="M26"/>
  <c r="J26"/>
  <c r="D12" i="39"/>
  <c r="C10"/>
  <c r="C12" l="1"/>
  <c r="H26" i="38"/>
  <c r="L22"/>
  <c r="D10" i="39"/>
  <c r="C8"/>
  <c r="D8"/>
  <c r="O29" i="38" l="1"/>
  <c r="L29" s="1"/>
  <c r="L32"/>
  <c r="C8" i="37"/>
  <c r="B30" i="38"/>
  <c r="B29"/>
  <c r="B17"/>
  <c r="O23" l="1"/>
  <c r="O21" s="1"/>
  <c r="O19" s="1"/>
  <c r="C11" i="37"/>
  <c r="L23" i="38"/>
  <c r="L21" s="1"/>
  <c r="L19" s="1"/>
  <c r="O30"/>
  <c r="L30" s="1"/>
  <c r="O17"/>
  <c r="O16" s="1"/>
  <c r="O14" s="1"/>
  <c r="I26"/>
  <c r="L17" l="1"/>
  <c r="L16" s="1"/>
  <c r="L14" s="1"/>
  <c r="F10" i="39"/>
  <c r="L26" i="38" l="1"/>
  <c r="O26"/>
  <c r="F12" i="39"/>
  <c r="F8"/>
  <c r="N14" i="38"/>
  <c r="N16"/>
</calcChain>
</file>

<file path=xl/sharedStrings.xml><?xml version="1.0" encoding="utf-8"?>
<sst xmlns="http://schemas.openxmlformats.org/spreadsheetml/2006/main" count="203" uniqueCount="104">
  <si>
    <t>№ п/п</t>
  </si>
  <si>
    <t>руб.</t>
  </si>
  <si>
    <t>кв. м</t>
  </si>
  <si>
    <t>Адрес МКД</t>
  </si>
  <si>
    <t>ед.</t>
  </si>
  <si>
    <t>куб. м</t>
  </si>
  <si>
    <t>Итого</t>
  </si>
  <si>
    <t>газоснабжения</t>
  </si>
  <si>
    <t>водоотведения</t>
  </si>
  <si>
    <t>холодного водоснабжения</t>
  </si>
  <si>
    <t>горячего водоснабжения</t>
  </si>
  <si>
    <t>Адрес многоквартирного дома 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</si>
  <si>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</si>
  <si>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</si>
  <si>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</si>
  <si>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</si>
  <si>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</si>
  <si>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</si>
  <si>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</si>
  <si>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ремонта:</t>
  </si>
  <si>
    <t>ввода в эксплуатацию</t>
  </si>
  <si>
    <t>завершения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</si>
  <si>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</si>
  <si>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</si>
  <si>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</t>
  </si>
  <si>
    <t>за счет средств местного бюджета</t>
  </si>
  <si>
    <t>чел.</t>
  </si>
  <si>
    <t>Всего</t>
  </si>
  <si>
    <t>Количество МКД</t>
  </si>
  <si>
    <t>Стоимость капитального ремонта</t>
  </si>
  <si>
    <t>за счет средств областного бюджета Тверской области</t>
  </si>
  <si>
    <t>Краткосрочный план</t>
  </si>
  <si>
    <t>реализации региональной программы по проведению капитального ремонта общего имущества</t>
  </si>
  <si>
    <t>I. Перечень многоквартирных домов, которые подлежат капитальному ремонту</t>
  </si>
  <si>
    <t xml:space="preserve">II. Реестр многоквартирных домов, которые подлежат капитальному ремонту, по видам ремонта </t>
  </si>
  <si>
    <t>III. Планируемые показатели выполнения работ по капитальному ремонту многоквартирных домов</t>
  </si>
  <si>
    <t>№ 
п/п</t>
  </si>
  <si>
    <t>за счет привлеченных средств (кредит)</t>
  </si>
  <si>
    <t>за счет привлеченных средств (рассрочка)</t>
  </si>
  <si>
    <t>Виды услуг и (или) работ по капитальному ремонту:</t>
  </si>
  <si>
    <t>всего</t>
  </si>
  <si>
    <t xml:space="preserve">Наименование муниципального образования 
Тверской области </t>
  </si>
  <si>
    <t>Количество жителей, зарегистрированных в МКД 
на дату утверждения краткосрочного плана</t>
  </si>
  <si>
    <t>Стоимость капиталь-ного ремонта всего</t>
  </si>
  <si>
    <t>ремонт внутридомовых инженерных систем</t>
  </si>
  <si>
    <t>ремонт и утепление фасада</t>
  </si>
  <si>
    <t>ремонт фундамента</t>
  </si>
  <si>
    <t xml:space="preserve">Плановая дата завершения: </t>
  </si>
  <si>
    <t>выполнения работ по капитальному ремонту</t>
  </si>
  <si>
    <t>разработки проектной документации, проведения проверки достоверности определения сметной 
стоимости капитального ремонта</t>
  </si>
  <si>
    <t xml:space="preserve">электроснабжения </t>
  </si>
  <si>
    <t xml:space="preserve">не проводился </t>
  </si>
  <si>
    <t>кирпич</t>
  </si>
  <si>
    <t>г. Торжок, ул. Красноармейская, д.2</t>
  </si>
  <si>
    <t>Муниципальное образование город Торжок</t>
  </si>
  <si>
    <t xml:space="preserve">муниципального образования город Торжок </t>
  </si>
  <si>
    <t>Начало проведения капитального ремонта 2023 год</t>
  </si>
  <si>
    <t>Начало проведения капитального ремонта 2024 год</t>
  </si>
  <si>
    <t>Начало проведения капитального ремонта 2025 год</t>
  </si>
  <si>
    <t xml:space="preserve">ремонт, замена, модернизация лифтов, ремонт лифтовых шахт, машинных и блочных помещений
</t>
  </si>
  <si>
    <t>ремонт крыши, переустройство невентилируемой крыши на вентилируемую крышу, устройство выходов на кровлю</t>
  </si>
  <si>
    <t xml:space="preserve">ремонт подвальных помещений, относящихся к общему имуществу в многоквартирном доме </t>
  </si>
  <si>
    <t>ремонт фасада</t>
  </si>
  <si>
    <t>утепление фасада</t>
  </si>
  <si>
    <t>установка, ремонт систем приема телевидения &lt;3&gt;</t>
  </si>
  <si>
    <t xml:space="preserve">разработка проектной документа-ции&lt;4&gt; 
</t>
  </si>
  <si>
    <t>техническое обследование общего имущества в многоквартирном доме</t>
  </si>
  <si>
    <t>23</t>
  </si>
  <si>
    <t>24</t>
  </si>
  <si>
    <t>Начало проведения капитального ремонта  2023  год</t>
  </si>
  <si>
    <t>г. Торжок, ул. Белинского, д. 7</t>
  </si>
  <si>
    <t>г. Торжок, Ленинградское ш., д.44А</t>
  </si>
  <si>
    <t>г. Торжок, ул. 1-ая Авиационная, д. 7</t>
  </si>
  <si>
    <t>г. Торжок, ул. Студенческая, д.14А</t>
  </si>
  <si>
    <t>г. Торжок, ул. Старицкая, д. 17</t>
  </si>
  <si>
    <t>г. Торжок, ул. С. Разина, д. 19</t>
  </si>
  <si>
    <t>Начало проведения капитального ремонта  2024  год</t>
  </si>
  <si>
    <t>Начало проведения капитального ремонта  2025  год</t>
  </si>
  <si>
    <t>г. Торжок, ул. Луначарского, д.14</t>
  </si>
  <si>
    <t>г. Торжок, Тверецкая наб., д.80</t>
  </si>
  <si>
    <t>г. Торжок, ул. Падерина, д.3</t>
  </si>
  <si>
    <t>г. Торжок, ул. Бакунина, д.5</t>
  </si>
  <si>
    <t>г. Торжок, ул. Зеленый городок, д.6</t>
  </si>
  <si>
    <t>г. Торжок, ул. Красноармейская, д.3</t>
  </si>
  <si>
    <t>Начало проведения капитального ремонта 2024  год</t>
  </si>
  <si>
    <t>в многоквартирных домах на 2023-2025 годы</t>
  </si>
  <si>
    <r>
      <t>установка приборов учета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
</t>
    </r>
  </si>
  <si>
    <r>
      <t xml:space="preserve">теплоснабжения </t>
    </r>
    <r>
      <rPr>
        <vertAlign val="superscript"/>
        <sz val="12"/>
        <rFont val="Times New Roman"/>
        <family val="1"/>
        <charset val="204"/>
      </rPr>
      <t>1</t>
    </r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</si>
  <si>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>ремонт внутридомовых инженерных систем теплоснабжения, а также установка, ремонт или замена в комплексе оборудования индивидуальных тепловых пунктов и при наличии повысительных насосных установок;</t>
    </r>
  </si>
  <si>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>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 (тепловой энергии, горячей и холодной воды, электрической энергии, газа);</t>
    </r>
  </si>
  <si>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В том числе установка, ремонт систем коллективного приема телевидения для обеспечения приема и распределения в многоквартирных домах радиосигналов цифрового эфирного телевизионного вещания;</t>
    </r>
  </si>
  <si>
    <r>
      <rPr>
        <vertAlign val="superscript"/>
        <sz val="9"/>
        <rFont val="Times New Roman"/>
        <family val="1"/>
        <charset val="204"/>
      </rPr>
      <t>4</t>
    </r>
    <r>
      <rPr>
        <sz val="9"/>
        <rFont val="Times New Roman"/>
        <family val="1"/>
        <charset val="204"/>
      </rPr>
      <t>Разработка проектной документации, проведение экспертизы проектной документации (в случае, если разработка проектной документации, проведение экспертизы проектной документации необходимы в соответствии с законодательством о градостроительной деятельности), проведение проверки достоверности определения сметной стоимости капитального ремонта, а также проведение государственной историко-культурной экспертизы проектной документации на выполнение работ по сохранению объектов культурного наследия (памятников истории и культуры) народов Российской Федерации (далее - объекты культурного наследия), являющихся многоквартирными домами, в случае проведения работ по капитальному ремонту общего имущества в многоквартирных домах, являющихся объектами культурного наследия, выявленными объектами культурного наследия;</t>
    </r>
  </si>
  <si>
    <t>г. Торжок, ул. Бакунина, д. 8</t>
  </si>
  <si>
    <t>г. Торжок, ул. Энгельса, д.12</t>
  </si>
  <si>
    <r>
      <t>Начало проведения капитального ремонта</t>
    </r>
    <r>
      <rPr>
        <b/>
        <u/>
        <sz val="13"/>
        <rFont val="Times New Roman"/>
        <family val="1"/>
        <charset val="204"/>
      </rPr>
      <t xml:space="preserve"> </t>
    </r>
    <r>
      <rPr>
        <b/>
        <sz val="13"/>
        <rFont val="Times New Roman"/>
        <family val="1"/>
        <charset val="204"/>
      </rPr>
      <t>2025  год</t>
    </r>
  </si>
  <si>
    <t>Формирование фонда капитального ремонта многоквартирного дома на счете некоммерческой организации - Фонд капитального ремонта многоквартирных домов Тверской области (далее - региональный оператор)</t>
  </si>
  <si>
    <t>Перечень многоквартирных домов, капитальный ремонт которых не был завершен в 2022 году и которые планируется отремонтировать в 2023-2025 годах</t>
  </si>
  <si>
    <t>Согласовано:</t>
  </si>
  <si>
    <t>Фонд капитального ремонта МКД Тверской области_________________________</t>
  </si>
  <si>
    <t>ГУ "ГЖИ" Тверской области"_________________________</t>
  </si>
  <si>
    <t>за счет средств собственников помещений в МКД</t>
  </si>
  <si>
    <t>Формирование фонда капитального ремонта многоквартирного дома на счете регионального оператора</t>
  </si>
  <si>
    <t>г. Торжок, ул. Железнодорожный пер., д.9</t>
  </si>
  <si>
    <t xml:space="preserve">Утвержден                                                                        постановлением администрации города Торжка                     от 22.11.2022 № 503                                                                      (в редакции постановления администрации города Торжка от 16.12.2024 № 300)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</si>
</sst>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164" formatCode="0.00000"/>
    <numFmt numFmtId="165" formatCode="#,##0.0"/>
    <numFmt numFmtId="166" formatCode="0.0"/>
  </numFmts>
  <fonts count="3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vertAlign val="superscript"/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3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219">
    <xf numFmtId="0" fontId="0" fillId="0" borderId="0" xfId="0"/>
    <xf numFmtId="0" fontId="0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5" xfId="0" applyFont="1" applyBorder="1" applyAlignment="1">
      <alignment horizontal="center" wrapText="1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12" fillId="0" borderId="0" xfId="0" applyFont="1"/>
    <xf numFmtId="0" fontId="14" fillId="0" borderId="0" xfId="0" applyFont="1"/>
    <xf numFmtId="0" fontId="5" fillId="0" borderId="0" xfId="0" applyFont="1" applyFill="1"/>
    <xf numFmtId="0" fontId="4" fillId="0" borderId="0" xfId="0" applyFont="1" applyFill="1" applyBorder="1"/>
    <xf numFmtId="0" fontId="17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19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/>
    <xf numFmtId="0" fontId="17" fillId="0" borderId="0" xfId="0" applyFont="1" applyFill="1" applyAlignment="1"/>
    <xf numFmtId="4" fontId="18" fillId="0" borderId="1" xfId="0" applyNumberFormat="1" applyFont="1" applyFill="1" applyBorder="1" applyAlignment="1">
      <alignment horizontal="center" vertical="center" textRotation="90" wrapText="1"/>
    </xf>
    <xf numFmtId="4" fontId="18" fillId="0" borderId="1" xfId="0" applyNumberFormat="1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0" fillId="0" borderId="0" xfId="0" applyFont="1" applyFill="1"/>
    <xf numFmtId="49" fontId="18" fillId="0" borderId="1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/>
    <xf numFmtId="0" fontId="20" fillId="0" borderId="0" xfId="0" applyFont="1" applyFill="1" applyBorder="1"/>
    <xf numFmtId="0" fontId="20" fillId="0" borderId="0" xfId="0" applyFont="1"/>
    <xf numFmtId="0" fontId="19" fillId="0" borderId="0" xfId="0" applyFont="1"/>
    <xf numFmtId="0" fontId="22" fillId="0" borderId="0" xfId="0" applyFont="1" applyFill="1" applyAlignment="1">
      <alignment horizontal="left"/>
    </xf>
    <xf numFmtId="4" fontId="11" fillId="0" borderId="0" xfId="0" applyNumberFormat="1" applyFont="1" applyFill="1" applyAlignment="1">
      <alignment horizontal="center"/>
    </xf>
    <xf numFmtId="4" fontId="22" fillId="0" borderId="0" xfId="0" applyNumberFormat="1" applyFont="1" applyFill="1" applyAlignment="1">
      <alignment horizontal="left"/>
    </xf>
    <xf numFmtId="4" fontId="22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left" vertical="center"/>
    </xf>
    <xf numFmtId="4" fontId="11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wrapText="1"/>
    </xf>
    <xf numFmtId="4" fontId="20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7" fillId="0" borderId="0" xfId="0" applyFont="1" applyFill="1" applyAlignment="1">
      <alignment horizontal="center" wrapText="1"/>
    </xf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64" fontId="17" fillId="0" borderId="0" xfId="0" applyNumberFormat="1" applyFont="1" applyFill="1" applyAlignment="1">
      <alignment wrapText="1"/>
    </xf>
    <xf numFmtId="164" fontId="17" fillId="0" borderId="0" xfId="0" applyNumberFormat="1" applyFont="1" applyFill="1" applyAlignment="1">
      <alignment horizontal="center" wrapText="1"/>
    </xf>
    <xf numFmtId="4" fontId="17" fillId="0" borderId="0" xfId="0" applyNumberFormat="1" applyFont="1" applyFill="1" applyAlignment="1">
      <alignment horizontal="center"/>
    </xf>
    <xf numFmtId="14" fontId="26" fillId="0" borderId="1" xfId="0" applyNumberFormat="1" applyFont="1" applyFill="1" applyBorder="1" applyAlignment="1">
      <alignment horizontal="right"/>
    </xf>
    <xf numFmtId="0" fontId="27" fillId="0" borderId="0" xfId="0" applyFont="1" applyFill="1"/>
    <xf numFmtId="0" fontId="27" fillId="0" borderId="0" xfId="0" applyFont="1"/>
    <xf numFmtId="0" fontId="0" fillId="0" borderId="0" xfId="0" applyFont="1" applyFill="1"/>
    <xf numFmtId="0" fontId="29" fillId="0" borderId="0" xfId="0" applyFont="1" applyFill="1"/>
    <xf numFmtId="165" fontId="26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0" fontId="29" fillId="0" borderId="0" xfId="0" applyFont="1"/>
    <xf numFmtId="4" fontId="9" fillId="0" borderId="1" xfId="0" applyNumberFormat="1" applyFont="1" applyFill="1" applyBorder="1" applyAlignment="1"/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right" vertical="center"/>
    </xf>
    <xf numFmtId="1" fontId="17" fillId="0" borderId="0" xfId="0" applyNumberFormat="1" applyFont="1" applyFill="1" applyAlignment="1">
      <alignment horizontal="center" wrapText="1"/>
    </xf>
    <xf numFmtId="1" fontId="17" fillId="0" borderId="0" xfId="0" applyNumberFormat="1" applyFont="1" applyFill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right" vertical="center"/>
    </xf>
    <xf numFmtId="165" fontId="9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4" fontId="9" fillId="0" borderId="0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right" vertical="center" wrapText="1"/>
    </xf>
    <xf numFmtId="4" fontId="9" fillId="0" borderId="3" xfId="0" applyNumberFormat="1" applyFont="1" applyFill="1" applyBorder="1" applyAlignment="1">
      <alignment horizontal="right" vertical="center" wrapText="1"/>
    </xf>
    <xf numFmtId="4" fontId="9" fillId="0" borderId="3" xfId="0" applyNumberFormat="1" applyFont="1" applyFill="1" applyBorder="1" applyAlignment="1">
      <alignment horizontal="right" vertical="center"/>
    </xf>
    <xf numFmtId="4" fontId="9" fillId="0" borderId="3" xfId="0" applyNumberFormat="1" applyFont="1" applyFill="1" applyBorder="1" applyAlignment="1">
      <alignment horizontal="right" wrapText="1"/>
    </xf>
    <xf numFmtId="4" fontId="20" fillId="0" borderId="3" xfId="0" applyNumberFormat="1" applyFont="1" applyFill="1" applyBorder="1" applyAlignment="1">
      <alignment horizontal="right"/>
    </xf>
    <xf numFmtId="0" fontId="20" fillId="0" borderId="3" xfId="0" applyFont="1" applyFill="1" applyBorder="1" applyAlignment="1">
      <alignment horizontal="right"/>
    </xf>
    <xf numFmtId="0" fontId="26" fillId="0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right" vertical="center"/>
    </xf>
    <xf numFmtId="4" fontId="31" fillId="3" borderId="1" xfId="0" applyNumberFormat="1" applyFont="1" applyFill="1" applyBorder="1" applyAlignment="1">
      <alignment horizontal="right" vertical="center" wrapText="1"/>
    </xf>
    <xf numFmtId="1" fontId="32" fillId="3" borderId="1" xfId="0" applyNumberFormat="1" applyFont="1" applyFill="1" applyBorder="1" applyAlignment="1">
      <alignment horizontal="right" vertical="center"/>
    </xf>
    <xf numFmtId="14" fontId="9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165" fontId="9" fillId="3" borderId="1" xfId="0" applyNumberFormat="1" applyFont="1" applyFill="1" applyBorder="1" applyAlignment="1">
      <alignment horizontal="right" vertical="center"/>
    </xf>
    <xf numFmtId="1" fontId="9" fillId="3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/>
    <xf numFmtId="4" fontId="9" fillId="3" borderId="1" xfId="0" applyNumberFormat="1" applyFont="1" applyFill="1" applyBorder="1" applyAlignment="1">
      <alignment horizontal="right"/>
    </xf>
    <xf numFmtId="1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3" fontId="26" fillId="3" borderId="1" xfId="0" applyNumberFormat="1" applyFont="1" applyFill="1" applyBorder="1" applyAlignment="1">
      <alignment horizontal="right" vertical="center"/>
    </xf>
    <xf numFmtId="4" fontId="26" fillId="3" borderId="1" xfId="0" applyNumberFormat="1" applyFont="1" applyFill="1" applyBorder="1" applyAlignment="1">
      <alignment horizontal="right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left" vertical="center"/>
    </xf>
    <xf numFmtId="165" fontId="26" fillId="3" borderId="1" xfId="0" applyNumberFormat="1" applyFont="1" applyFill="1" applyBorder="1" applyAlignment="1">
      <alignment horizontal="right" vertical="center"/>
    </xf>
    <xf numFmtId="14" fontId="26" fillId="3" borderId="1" xfId="0" applyNumberFormat="1" applyFont="1" applyFill="1" applyBorder="1" applyAlignment="1">
      <alignment horizontal="right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vertical="center"/>
    </xf>
    <xf numFmtId="1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vertical="center"/>
    </xf>
    <xf numFmtId="1" fontId="9" fillId="3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34" fillId="0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33" fillId="3" borderId="0" xfId="0" applyFont="1" applyFill="1" applyAlignment="1">
      <alignment horizontal="left" vertical="center" wrapText="1"/>
    </xf>
    <xf numFmtId="4" fontId="33" fillId="3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26" fillId="3" borderId="9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31" fillId="3" borderId="9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/>
    </xf>
    <xf numFmtId="0" fontId="6" fillId="0" borderId="2" xfId="0" applyFont="1" applyFill="1" applyBorder="1" applyAlignment="1">
      <alignment horizontal="center" vertical="center" textRotation="90"/>
    </xf>
    <xf numFmtId="0" fontId="6" fillId="0" borderId="4" xfId="0" applyFont="1" applyFill="1" applyBorder="1" applyAlignment="1">
      <alignment horizontal="center" vertical="center" textRotation="90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textRotation="90" wrapText="1"/>
    </xf>
    <xf numFmtId="1" fontId="6" fillId="0" borderId="2" xfId="0" applyNumberFormat="1" applyFont="1" applyFill="1" applyBorder="1" applyAlignment="1">
      <alignment horizontal="center" vertical="center" textRotation="90" wrapText="1"/>
    </xf>
    <xf numFmtId="1" fontId="6" fillId="0" borderId="4" xfId="0" applyNumberFormat="1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top" wrapText="1"/>
    </xf>
    <xf numFmtId="4" fontId="18" fillId="0" borderId="6" xfId="0" applyNumberFormat="1" applyFont="1" applyFill="1" applyBorder="1" applyAlignment="1">
      <alignment horizontal="center" vertical="center" wrapText="1"/>
    </xf>
    <xf numFmtId="4" fontId="18" fillId="0" borderId="8" xfId="0" applyNumberFormat="1" applyFont="1" applyFill="1" applyBorder="1" applyAlignment="1">
      <alignment horizontal="center" vertical="center" wrapText="1"/>
    </xf>
    <xf numFmtId="4" fontId="18" fillId="0" borderId="11" xfId="0" applyNumberFormat="1" applyFont="1" applyFill="1" applyBorder="1" applyAlignment="1">
      <alignment horizontal="center" vertical="center" wrapText="1"/>
    </xf>
    <xf numFmtId="4" fontId="18" fillId="0" borderId="12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/>
    </xf>
    <xf numFmtId="4" fontId="18" fillId="0" borderId="9" xfId="0" applyNumberFormat="1" applyFont="1" applyFill="1" applyBorder="1" applyAlignment="1">
      <alignment horizontal="center" vertical="center" wrapText="1"/>
    </xf>
    <xf numFmtId="4" fontId="18" fillId="0" borderId="13" xfId="0" applyNumberFormat="1" applyFont="1" applyFill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ANO147"/>
  <sheetViews>
    <sheetView tabSelected="1" view="pageBreakPreview" zoomScale="80" zoomScaleNormal="80" zoomScaleSheetLayoutView="80" workbookViewId="0">
      <selection activeCell="O1" sqref="O1:S2"/>
    </sheetView>
  </sheetViews>
  <sheetFormatPr defaultColWidth="8.88671875" defaultRowHeight="18"/>
  <cols>
    <col min="1" max="1" width="8" style="64" customWidth="1"/>
    <col min="2" max="2" width="37.44140625" style="65" customWidth="1"/>
    <col min="3" max="3" width="12.5546875" style="66" customWidth="1"/>
    <col min="4" max="4" width="17.109375" style="66" customWidth="1"/>
    <col min="5" max="5" width="12.44140625" style="66" customWidth="1"/>
    <col min="6" max="6" width="6" style="66" customWidth="1"/>
    <col min="7" max="7" width="5.88671875" style="66" customWidth="1"/>
    <col min="8" max="8" width="14.44140625" style="66" customWidth="1"/>
    <col min="9" max="9" width="13.44140625" style="66" customWidth="1"/>
    <col min="10" max="10" width="15.33203125" style="66" customWidth="1"/>
    <col min="11" max="11" width="12.88671875" style="84" customWidth="1"/>
    <col min="12" max="12" width="17.44140625" style="66" customWidth="1"/>
    <col min="13" max="13" width="13.6640625" style="66" bestFit="1" customWidth="1"/>
    <col min="14" max="14" width="13" style="66" customWidth="1"/>
    <col min="15" max="15" width="18" style="66" customWidth="1"/>
    <col min="16" max="16" width="9.44140625" style="66" customWidth="1"/>
    <col min="17" max="17" width="11.5546875" style="66" customWidth="1"/>
    <col min="18" max="18" width="14.109375" style="66" customWidth="1"/>
    <col min="19" max="19" width="13.44140625" style="66" customWidth="1"/>
    <col min="20" max="20" width="14.33203125" style="3" customWidth="1"/>
    <col min="21" max="21" width="10" style="3" bestFit="1" customWidth="1"/>
    <col min="22" max="16384" width="8.88671875" style="2"/>
  </cols>
  <sheetData>
    <row r="1" spans="1:21" ht="31.5" customHeight="1">
      <c r="A1" s="146" t="s">
        <v>97</v>
      </c>
      <c r="B1" s="146"/>
      <c r="C1" s="143"/>
      <c r="D1" s="143"/>
      <c r="E1" s="143"/>
      <c r="F1" s="143"/>
      <c r="G1" s="143"/>
      <c r="H1" s="147" t="s">
        <v>97</v>
      </c>
      <c r="I1" s="147"/>
      <c r="J1" s="147"/>
      <c r="K1" s="147"/>
      <c r="L1" s="144"/>
      <c r="M1" s="139"/>
      <c r="N1" s="139"/>
      <c r="O1" s="148" t="s">
        <v>103</v>
      </c>
      <c r="P1" s="148"/>
      <c r="Q1" s="148"/>
      <c r="R1" s="148"/>
      <c r="S1" s="148"/>
    </row>
    <row r="2" spans="1:21" s="8" customFormat="1" ht="61.8" customHeight="1">
      <c r="A2" s="146" t="s">
        <v>98</v>
      </c>
      <c r="B2" s="146"/>
      <c r="C2" s="146"/>
      <c r="D2" s="145"/>
      <c r="E2" s="145"/>
      <c r="F2" s="145"/>
      <c r="G2" s="145"/>
      <c r="H2" s="147" t="s">
        <v>99</v>
      </c>
      <c r="I2" s="147"/>
      <c r="J2" s="147"/>
      <c r="K2" s="147"/>
      <c r="L2" s="147"/>
      <c r="M2" s="142"/>
      <c r="N2" s="140"/>
      <c r="O2" s="148"/>
      <c r="P2" s="148"/>
      <c r="Q2" s="148"/>
      <c r="R2" s="148"/>
      <c r="S2" s="148"/>
      <c r="T2" s="11"/>
      <c r="U2" s="11"/>
    </row>
    <row r="3" spans="1:21" ht="18" customHeight="1">
      <c r="A3" s="173" t="s">
        <v>31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39"/>
    </row>
    <row r="4" spans="1:21" ht="18.75" customHeight="1">
      <c r="A4" s="173" t="s">
        <v>32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39"/>
    </row>
    <row r="5" spans="1:21" ht="18" customHeight="1">
      <c r="A5" s="173" t="s">
        <v>85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39"/>
    </row>
    <row r="6" spans="1:21" ht="20.25" customHeight="1">
      <c r="A6" s="173" t="s">
        <v>55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41"/>
    </row>
    <row r="7" spans="1:21" ht="36.75" customHeight="1">
      <c r="A7" s="174" t="s">
        <v>33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5"/>
      <c r="S7" s="139"/>
    </row>
    <row r="8" spans="1:21" ht="40.5" customHeight="1">
      <c r="A8" s="182" t="s">
        <v>0</v>
      </c>
      <c r="B8" s="182" t="s">
        <v>11</v>
      </c>
      <c r="C8" s="185" t="s">
        <v>12</v>
      </c>
      <c r="D8" s="186"/>
      <c r="E8" s="164" t="s">
        <v>13</v>
      </c>
      <c r="F8" s="164" t="s">
        <v>14</v>
      </c>
      <c r="G8" s="164" t="s">
        <v>15</v>
      </c>
      <c r="H8" s="167" t="s">
        <v>16</v>
      </c>
      <c r="I8" s="170" t="s">
        <v>17</v>
      </c>
      <c r="J8" s="171"/>
      <c r="K8" s="176" t="s">
        <v>18</v>
      </c>
      <c r="L8" s="179" t="s">
        <v>19</v>
      </c>
      <c r="M8" s="180"/>
      <c r="N8" s="180"/>
      <c r="O8" s="180"/>
      <c r="P8" s="180"/>
      <c r="Q8" s="181"/>
      <c r="R8" s="172" t="s">
        <v>47</v>
      </c>
      <c r="S8" s="172"/>
    </row>
    <row r="9" spans="1:21" ht="21.75" customHeight="1">
      <c r="A9" s="183"/>
      <c r="B9" s="183"/>
      <c r="C9" s="167" t="s">
        <v>20</v>
      </c>
      <c r="D9" s="167" t="s">
        <v>21</v>
      </c>
      <c r="E9" s="165"/>
      <c r="F9" s="165"/>
      <c r="G9" s="165"/>
      <c r="H9" s="168"/>
      <c r="I9" s="167" t="s">
        <v>22</v>
      </c>
      <c r="J9" s="167" t="s">
        <v>23</v>
      </c>
      <c r="K9" s="177"/>
      <c r="L9" s="167" t="s">
        <v>40</v>
      </c>
      <c r="M9" s="172" t="s">
        <v>24</v>
      </c>
      <c r="N9" s="172"/>
      <c r="O9" s="172"/>
      <c r="P9" s="172"/>
      <c r="Q9" s="172"/>
      <c r="R9" s="172"/>
      <c r="S9" s="172"/>
    </row>
    <row r="10" spans="1:21" ht="315" customHeight="1">
      <c r="A10" s="183"/>
      <c r="B10" s="183"/>
      <c r="C10" s="168"/>
      <c r="D10" s="168"/>
      <c r="E10" s="165"/>
      <c r="F10" s="165"/>
      <c r="G10" s="165"/>
      <c r="H10" s="169"/>
      <c r="I10" s="169"/>
      <c r="J10" s="169"/>
      <c r="K10" s="178"/>
      <c r="L10" s="169"/>
      <c r="M10" s="105" t="s">
        <v>30</v>
      </c>
      <c r="N10" s="105" t="s">
        <v>25</v>
      </c>
      <c r="O10" s="105" t="s">
        <v>100</v>
      </c>
      <c r="P10" s="105" t="s">
        <v>37</v>
      </c>
      <c r="Q10" s="105" t="s">
        <v>38</v>
      </c>
      <c r="R10" s="163" t="s">
        <v>49</v>
      </c>
      <c r="S10" s="163" t="s">
        <v>48</v>
      </c>
    </row>
    <row r="11" spans="1:21" ht="18" customHeight="1">
      <c r="A11" s="184"/>
      <c r="B11" s="184"/>
      <c r="C11" s="169"/>
      <c r="D11" s="169"/>
      <c r="E11" s="166"/>
      <c r="F11" s="166"/>
      <c r="G11" s="166"/>
      <c r="H11" s="45" t="s">
        <v>2</v>
      </c>
      <c r="I11" s="45" t="s">
        <v>2</v>
      </c>
      <c r="J11" s="45" t="s">
        <v>2</v>
      </c>
      <c r="K11" s="80" t="s">
        <v>26</v>
      </c>
      <c r="L11" s="45" t="s">
        <v>1</v>
      </c>
      <c r="M11" s="45" t="s">
        <v>1</v>
      </c>
      <c r="N11" s="45" t="s">
        <v>1</v>
      </c>
      <c r="O11" s="45" t="s">
        <v>1</v>
      </c>
      <c r="P11" s="45" t="s">
        <v>1</v>
      </c>
      <c r="Q11" s="45" t="s">
        <v>1</v>
      </c>
      <c r="R11" s="163"/>
      <c r="S11" s="163"/>
      <c r="T11" s="12"/>
    </row>
    <row r="12" spans="1:21">
      <c r="A12" s="45">
        <v>1</v>
      </c>
      <c r="B12" s="45">
        <v>2</v>
      </c>
      <c r="C12" s="67">
        <v>3</v>
      </c>
      <c r="D12" s="67">
        <v>4</v>
      </c>
      <c r="E12" s="67">
        <v>5</v>
      </c>
      <c r="F12" s="67">
        <v>6</v>
      </c>
      <c r="G12" s="67">
        <v>7</v>
      </c>
      <c r="H12" s="67">
        <v>8</v>
      </c>
      <c r="I12" s="67">
        <v>9</v>
      </c>
      <c r="J12" s="67">
        <v>10</v>
      </c>
      <c r="K12" s="81">
        <v>11</v>
      </c>
      <c r="L12" s="67">
        <v>12</v>
      </c>
      <c r="M12" s="67">
        <v>13</v>
      </c>
      <c r="N12" s="67">
        <v>14</v>
      </c>
      <c r="O12" s="67">
        <v>15</v>
      </c>
      <c r="P12" s="67">
        <v>16</v>
      </c>
      <c r="Q12" s="67">
        <v>17</v>
      </c>
      <c r="R12" s="67">
        <v>18</v>
      </c>
      <c r="S12" s="67">
        <v>19</v>
      </c>
      <c r="T12" s="12"/>
    </row>
    <row r="13" spans="1:21" s="1" customFormat="1" ht="18" customHeight="1">
      <c r="A13" s="157" t="s">
        <v>56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77"/>
      <c r="U13" s="74"/>
    </row>
    <row r="14" spans="1:21" s="73" customFormat="1" ht="18" customHeight="1">
      <c r="A14" s="157" t="s">
        <v>27</v>
      </c>
      <c r="B14" s="157"/>
      <c r="C14" s="104"/>
      <c r="D14" s="104"/>
      <c r="E14" s="104"/>
      <c r="F14" s="104"/>
      <c r="G14" s="104"/>
      <c r="H14" s="52">
        <f>H16</f>
        <v>1124.0999999999999</v>
      </c>
      <c r="I14" s="52">
        <f t="shared" ref="I14:Q14" si="0">I16</f>
        <v>917.5</v>
      </c>
      <c r="J14" s="52">
        <f t="shared" si="0"/>
        <v>871.6</v>
      </c>
      <c r="K14" s="87">
        <f t="shared" si="0"/>
        <v>43</v>
      </c>
      <c r="L14" s="52">
        <f t="shared" si="0"/>
        <v>10176539.5</v>
      </c>
      <c r="M14" s="52">
        <f t="shared" si="0"/>
        <v>0</v>
      </c>
      <c r="N14" s="52">
        <f t="shared" ca="1" si="0"/>
        <v>0</v>
      </c>
      <c r="O14" s="52">
        <f t="shared" si="0"/>
        <v>10176539.5</v>
      </c>
      <c r="P14" s="52">
        <f t="shared" si="0"/>
        <v>0</v>
      </c>
      <c r="Q14" s="52">
        <f t="shared" si="0"/>
        <v>0</v>
      </c>
      <c r="R14" s="52"/>
      <c r="S14" s="52"/>
      <c r="T14" s="72"/>
      <c r="U14" s="72"/>
    </row>
    <row r="15" spans="1:21" s="1" customFormat="1" ht="18" customHeight="1">
      <c r="A15" s="158" t="s">
        <v>95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60"/>
      <c r="T15" s="74"/>
      <c r="U15" s="74"/>
    </row>
    <row r="16" spans="1:21" s="73" customFormat="1" ht="18.75" customHeight="1">
      <c r="A16" s="46" t="s">
        <v>6</v>
      </c>
      <c r="B16" s="47"/>
      <c r="C16" s="46"/>
      <c r="D16" s="46"/>
      <c r="E16" s="46"/>
      <c r="F16" s="46"/>
      <c r="G16" s="46"/>
      <c r="H16" s="76">
        <f>SUM(H17)</f>
        <v>1124.0999999999999</v>
      </c>
      <c r="I16" s="76">
        <f t="shared" ref="I16:J16" si="1">SUM(I17)</f>
        <v>917.5</v>
      </c>
      <c r="J16" s="76">
        <f t="shared" si="1"/>
        <v>871.6</v>
      </c>
      <c r="K16" s="87">
        <f>SUM(K17)</f>
        <v>43</v>
      </c>
      <c r="L16" s="52">
        <f>L17</f>
        <v>10176539.5</v>
      </c>
      <c r="M16" s="52">
        <f>SUM(M17)</f>
        <v>0</v>
      </c>
      <c r="N16" s="52">
        <f ca="1">SUM(N16:N17)</f>
        <v>0</v>
      </c>
      <c r="O16" s="52">
        <f>SUM(O17)</f>
        <v>10176539.5</v>
      </c>
      <c r="P16" s="52">
        <f>SUM(P17)</f>
        <v>0</v>
      </c>
      <c r="Q16" s="52">
        <f>SUM(Q17)</f>
        <v>0</v>
      </c>
      <c r="R16" s="71"/>
      <c r="S16" s="71"/>
      <c r="T16" s="72"/>
      <c r="U16" s="72"/>
    </row>
    <row r="17" spans="1:1055" s="25" customFormat="1" ht="18.75" customHeight="1">
      <c r="A17" s="48">
        <v>1</v>
      </c>
      <c r="B17" s="49" t="str">
        <f>'часть 2'!B9</f>
        <v>г. Торжок, ул. Белинского, д. 7</v>
      </c>
      <c r="C17" s="48">
        <v>1959</v>
      </c>
      <c r="D17" s="48" t="s">
        <v>51</v>
      </c>
      <c r="E17" s="48" t="s">
        <v>52</v>
      </c>
      <c r="F17" s="48">
        <v>3</v>
      </c>
      <c r="G17" s="48">
        <v>2</v>
      </c>
      <c r="H17" s="88">
        <v>1124.0999999999999</v>
      </c>
      <c r="I17" s="88">
        <v>917.5</v>
      </c>
      <c r="J17" s="88">
        <f>917.5-45.9</f>
        <v>871.6</v>
      </c>
      <c r="K17" s="82">
        <v>43</v>
      </c>
      <c r="L17" s="55">
        <f>M17+N17+O17+P17+Q17</f>
        <v>10176539.5</v>
      </c>
      <c r="M17" s="79">
        <v>0</v>
      </c>
      <c r="N17" s="53">
        <v>0</v>
      </c>
      <c r="O17" s="55">
        <f>'часть 2'!C9</f>
        <v>10176539.5</v>
      </c>
      <c r="P17" s="79">
        <v>0</v>
      </c>
      <c r="Q17" s="53">
        <v>0</v>
      </c>
      <c r="R17" s="120">
        <v>2023</v>
      </c>
      <c r="S17" s="120">
        <v>2023</v>
      </c>
    </row>
    <row r="18" spans="1:1055" s="78" customFormat="1" ht="18" customHeight="1">
      <c r="A18" s="157" t="s">
        <v>57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75"/>
      <c r="U18" s="75"/>
    </row>
    <row r="19" spans="1:1055" s="78" customFormat="1" ht="18" customHeight="1">
      <c r="A19" s="152" t="s">
        <v>27</v>
      </c>
      <c r="B19" s="153"/>
      <c r="C19" s="105"/>
      <c r="D19" s="105"/>
      <c r="E19" s="105"/>
      <c r="F19" s="106"/>
      <c r="G19" s="106"/>
      <c r="H19" s="107">
        <f>H21</f>
        <v>3115.4</v>
      </c>
      <c r="I19" s="107">
        <f t="shared" ref="I19:Q19" si="2">I21</f>
        <v>2635.3</v>
      </c>
      <c r="J19" s="107">
        <f t="shared" si="2"/>
        <v>2635.3</v>
      </c>
      <c r="K19" s="87">
        <f t="shared" si="2"/>
        <v>91</v>
      </c>
      <c r="L19" s="107">
        <f t="shared" si="2"/>
        <v>18529277.419999998</v>
      </c>
      <c r="M19" s="107">
        <f t="shared" si="2"/>
        <v>0</v>
      </c>
      <c r="N19" s="107">
        <f t="shared" si="2"/>
        <v>0</v>
      </c>
      <c r="O19" s="107">
        <f t="shared" si="2"/>
        <v>18529277.419999998</v>
      </c>
      <c r="P19" s="107">
        <f t="shared" si="2"/>
        <v>0</v>
      </c>
      <c r="Q19" s="107">
        <f t="shared" si="2"/>
        <v>0</v>
      </c>
      <c r="R19" s="105"/>
      <c r="S19" s="105"/>
      <c r="T19" s="75"/>
      <c r="U19" s="75"/>
    </row>
    <row r="20" spans="1:1055" s="1" customFormat="1" ht="18" customHeight="1">
      <c r="A20" s="158" t="s">
        <v>95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4"/>
      <c r="T20" s="74"/>
      <c r="U20" s="74"/>
    </row>
    <row r="21" spans="1:1055" s="73" customFormat="1" ht="14.4">
      <c r="A21" s="46" t="s">
        <v>6</v>
      </c>
      <c r="B21" s="47"/>
      <c r="C21" s="46"/>
      <c r="D21" s="46"/>
      <c r="E21" s="46"/>
      <c r="F21" s="46"/>
      <c r="G21" s="46"/>
      <c r="H21" s="76">
        <f>SUM(H22:H24)</f>
        <v>3115.4</v>
      </c>
      <c r="I21" s="76">
        <f>SUM(I22:I24)</f>
        <v>2635.3</v>
      </c>
      <c r="J21" s="76">
        <f>SUM(J22:J24)</f>
        <v>2635.3</v>
      </c>
      <c r="K21" s="87">
        <f>SUM(K22:K24)</f>
        <v>91</v>
      </c>
      <c r="L21" s="52">
        <f>SUM(L22:L24)</f>
        <v>18529277.419999998</v>
      </c>
      <c r="M21" s="76">
        <f t="shared" ref="M21:Q21" si="3">SUM(M22:M24)</f>
        <v>0</v>
      </c>
      <c r="N21" s="76">
        <f t="shared" si="3"/>
        <v>0</v>
      </c>
      <c r="O21" s="52">
        <f t="shared" si="3"/>
        <v>18529277.419999998</v>
      </c>
      <c r="P21" s="76">
        <f t="shared" si="3"/>
        <v>0</v>
      </c>
      <c r="Q21" s="76">
        <f t="shared" si="3"/>
        <v>0</v>
      </c>
      <c r="R21" s="71"/>
      <c r="S21" s="71"/>
      <c r="T21" s="72"/>
      <c r="U21" s="72"/>
    </row>
    <row r="22" spans="1:1055" s="28" customFormat="1" ht="18.75" customHeight="1">
      <c r="A22" s="113">
        <v>1</v>
      </c>
      <c r="B22" s="114" t="str">
        <f>'часть 2'!B12</f>
        <v>г. Торжок, ул. С. Разина, д. 19</v>
      </c>
      <c r="C22" s="113">
        <v>1917</v>
      </c>
      <c r="D22" s="113" t="s">
        <v>51</v>
      </c>
      <c r="E22" s="113" t="s">
        <v>52</v>
      </c>
      <c r="F22" s="113">
        <v>2</v>
      </c>
      <c r="G22" s="113">
        <v>3</v>
      </c>
      <c r="H22" s="115">
        <v>432.4</v>
      </c>
      <c r="I22" s="115">
        <v>405.4</v>
      </c>
      <c r="J22" s="115">
        <v>405.4</v>
      </c>
      <c r="K22" s="116">
        <v>12</v>
      </c>
      <c r="L22" s="117">
        <f>M22+N22+O22+P22+Q22</f>
        <v>4913874.07</v>
      </c>
      <c r="M22" s="118">
        <v>0</v>
      </c>
      <c r="N22" s="119">
        <v>0</v>
      </c>
      <c r="O22" s="117">
        <f>'часть 2'!C12</f>
        <v>4913874.07</v>
      </c>
      <c r="P22" s="118">
        <v>0</v>
      </c>
      <c r="Q22" s="119">
        <v>0</v>
      </c>
      <c r="R22" s="120">
        <v>2024</v>
      </c>
      <c r="S22" s="120">
        <v>2024</v>
      </c>
    </row>
    <row r="23" spans="1:1055" s="28" customFormat="1" ht="18.75" customHeight="1">
      <c r="A23" s="113">
        <v>2</v>
      </c>
      <c r="B23" s="114" t="str">
        <f>'часть 2'!B13</f>
        <v>г. Торжок, Ленинградское ш., д.44А</v>
      </c>
      <c r="C23" s="113">
        <v>1933</v>
      </c>
      <c r="D23" s="113" t="s">
        <v>51</v>
      </c>
      <c r="E23" s="113" t="s">
        <v>52</v>
      </c>
      <c r="F23" s="113">
        <v>3</v>
      </c>
      <c r="G23" s="113">
        <v>4</v>
      </c>
      <c r="H23" s="115">
        <v>2299.3000000000002</v>
      </c>
      <c r="I23" s="115">
        <v>1994.6</v>
      </c>
      <c r="J23" s="115">
        <v>1994.6</v>
      </c>
      <c r="K23" s="116">
        <v>66</v>
      </c>
      <c r="L23" s="117">
        <f>M23+N23+O23+P23+Q23</f>
        <v>11610231.879999999</v>
      </c>
      <c r="M23" s="118">
        <v>0</v>
      </c>
      <c r="N23" s="119">
        <v>0</v>
      </c>
      <c r="O23" s="117">
        <f>'часть 2'!C13</f>
        <v>11610231.879999999</v>
      </c>
      <c r="P23" s="118">
        <v>0</v>
      </c>
      <c r="Q23" s="119">
        <v>0</v>
      </c>
      <c r="R23" s="120">
        <v>2024</v>
      </c>
      <c r="S23" s="120">
        <v>2024</v>
      </c>
    </row>
    <row r="24" spans="1:1055" s="74" customFormat="1" ht="14.4">
      <c r="A24" s="113">
        <v>3</v>
      </c>
      <c r="B24" s="121" t="str">
        <f>'часть 2'!B14</f>
        <v>г. Торжок, ул. Зеленый городок, д.6</v>
      </c>
      <c r="C24" s="113">
        <v>1959</v>
      </c>
      <c r="D24" s="113" t="s">
        <v>51</v>
      </c>
      <c r="E24" s="113" t="s">
        <v>52</v>
      </c>
      <c r="F24" s="113">
        <v>2</v>
      </c>
      <c r="G24" s="113">
        <v>1</v>
      </c>
      <c r="H24" s="115">
        <v>383.7</v>
      </c>
      <c r="I24" s="115">
        <v>235.3</v>
      </c>
      <c r="J24" s="115">
        <f>I24</f>
        <v>235.3</v>
      </c>
      <c r="K24" s="116">
        <v>13</v>
      </c>
      <c r="L24" s="117">
        <f>M24+N24+O24+P24+Q24</f>
        <v>2005171.47</v>
      </c>
      <c r="M24" s="118">
        <v>0</v>
      </c>
      <c r="N24" s="119">
        <v>0</v>
      </c>
      <c r="O24" s="117">
        <f>'часть 2'!C14</f>
        <v>2005171.47</v>
      </c>
      <c r="P24" s="118">
        <v>0</v>
      </c>
      <c r="Q24" s="119">
        <v>0</v>
      </c>
      <c r="R24" s="120">
        <v>2024</v>
      </c>
      <c r="S24" s="120">
        <v>2024</v>
      </c>
    </row>
    <row r="25" spans="1:1055" s="1" customFormat="1" ht="18" customHeight="1">
      <c r="A25" s="160" t="s">
        <v>58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2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  <c r="IW25" s="74"/>
      <c r="IX25" s="74"/>
      <c r="IY25" s="74"/>
      <c r="IZ25" s="74"/>
      <c r="JA25" s="74"/>
      <c r="JB25" s="74"/>
      <c r="JC25" s="74"/>
      <c r="JD25" s="74"/>
      <c r="JE25" s="74"/>
      <c r="JF25" s="74"/>
      <c r="JG25" s="74"/>
      <c r="JH25" s="74"/>
      <c r="JI25" s="74"/>
      <c r="JJ25" s="74"/>
      <c r="JK25" s="74"/>
      <c r="JL25" s="74"/>
      <c r="JM25" s="74"/>
      <c r="JN25" s="74"/>
      <c r="JO25" s="74"/>
      <c r="JP25" s="74"/>
      <c r="JQ25" s="74"/>
      <c r="JR25" s="74"/>
      <c r="JS25" s="74"/>
      <c r="JT25" s="74"/>
      <c r="JU25" s="74"/>
      <c r="JV25" s="74"/>
      <c r="JW25" s="74"/>
      <c r="JX25" s="74"/>
      <c r="JY25" s="74"/>
      <c r="JZ25" s="74"/>
      <c r="KA25" s="74"/>
      <c r="KB25" s="74"/>
      <c r="KC25" s="74"/>
      <c r="KD25" s="74"/>
      <c r="KE25" s="74"/>
      <c r="KF25" s="74"/>
      <c r="KG25" s="74"/>
      <c r="KH25" s="74"/>
      <c r="KI25" s="74"/>
      <c r="KJ25" s="74"/>
      <c r="KK25" s="74"/>
      <c r="KL25" s="74"/>
      <c r="KM25" s="74"/>
      <c r="KN25" s="74"/>
      <c r="KO25" s="74"/>
      <c r="KP25" s="74"/>
      <c r="KQ25" s="74"/>
      <c r="KR25" s="74"/>
      <c r="KS25" s="74"/>
      <c r="KT25" s="74"/>
      <c r="KU25" s="74"/>
      <c r="KV25" s="74"/>
      <c r="KW25" s="74"/>
      <c r="KX25" s="74"/>
      <c r="KY25" s="74"/>
      <c r="KZ25" s="74"/>
      <c r="LA25" s="74"/>
      <c r="LB25" s="74"/>
      <c r="LC25" s="74"/>
      <c r="LD25" s="74"/>
      <c r="LE25" s="74"/>
      <c r="LF25" s="74"/>
      <c r="LG25" s="74"/>
      <c r="LH25" s="74"/>
      <c r="LI25" s="74"/>
      <c r="LJ25" s="74"/>
      <c r="LK25" s="74"/>
      <c r="LL25" s="74"/>
      <c r="LM25" s="74"/>
      <c r="LN25" s="74"/>
      <c r="LO25" s="74"/>
      <c r="LP25" s="74"/>
      <c r="LQ25" s="74"/>
      <c r="LR25" s="74"/>
      <c r="LS25" s="74"/>
      <c r="LT25" s="74"/>
      <c r="LU25" s="74"/>
      <c r="LV25" s="74"/>
      <c r="LW25" s="74"/>
      <c r="LX25" s="74"/>
      <c r="LY25" s="74"/>
      <c r="LZ25" s="74"/>
      <c r="MA25" s="74"/>
      <c r="MB25" s="74"/>
      <c r="MC25" s="74"/>
      <c r="MD25" s="74"/>
      <c r="ME25" s="74"/>
      <c r="MF25" s="74"/>
      <c r="MG25" s="74"/>
      <c r="MH25" s="74"/>
      <c r="MI25" s="74"/>
      <c r="MJ25" s="74"/>
      <c r="MK25" s="74"/>
      <c r="ML25" s="74"/>
      <c r="MM25" s="74"/>
      <c r="MN25" s="74"/>
      <c r="MO25" s="74"/>
      <c r="MP25" s="74"/>
      <c r="MQ25" s="74"/>
      <c r="MR25" s="74"/>
      <c r="MS25" s="74"/>
      <c r="MT25" s="74"/>
      <c r="MU25" s="74"/>
      <c r="MV25" s="74"/>
      <c r="MW25" s="74"/>
      <c r="MX25" s="74"/>
      <c r="MY25" s="74"/>
      <c r="MZ25" s="74"/>
      <c r="NA25" s="74"/>
      <c r="NB25" s="74"/>
      <c r="NC25" s="74"/>
      <c r="ND25" s="74"/>
      <c r="NE25" s="74"/>
      <c r="NF25" s="74"/>
      <c r="NG25" s="74"/>
      <c r="NH25" s="74"/>
      <c r="NI25" s="74"/>
      <c r="NJ25" s="74"/>
      <c r="NK25" s="74"/>
      <c r="NL25" s="74"/>
      <c r="NM25" s="74"/>
      <c r="NN25" s="74"/>
      <c r="NO25" s="74"/>
      <c r="NP25" s="74"/>
      <c r="NQ25" s="74"/>
      <c r="NR25" s="74"/>
      <c r="NS25" s="74"/>
      <c r="NT25" s="74"/>
      <c r="NU25" s="74"/>
      <c r="NV25" s="74"/>
      <c r="NW25" s="74"/>
      <c r="NX25" s="74"/>
      <c r="NY25" s="74"/>
      <c r="NZ25" s="74"/>
      <c r="OA25" s="74"/>
      <c r="OB25" s="74"/>
      <c r="OC25" s="74"/>
      <c r="OD25" s="74"/>
      <c r="OE25" s="74"/>
      <c r="OF25" s="74"/>
      <c r="OG25" s="74"/>
      <c r="OH25" s="74"/>
      <c r="OI25" s="74"/>
      <c r="OJ25" s="74"/>
      <c r="OK25" s="74"/>
      <c r="OL25" s="74"/>
      <c r="OM25" s="74"/>
      <c r="ON25" s="74"/>
      <c r="OO25" s="74"/>
      <c r="OP25" s="74"/>
      <c r="OQ25" s="74"/>
      <c r="OR25" s="74"/>
      <c r="OS25" s="74"/>
      <c r="OT25" s="74"/>
      <c r="OU25" s="74"/>
      <c r="OV25" s="74"/>
      <c r="OW25" s="74"/>
      <c r="OX25" s="74"/>
      <c r="OY25" s="74"/>
      <c r="OZ25" s="74"/>
      <c r="PA25" s="74"/>
      <c r="PB25" s="74"/>
      <c r="PC25" s="74"/>
      <c r="PD25" s="74"/>
      <c r="PE25" s="74"/>
      <c r="PF25" s="74"/>
      <c r="PG25" s="74"/>
      <c r="PH25" s="74"/>
      <c r="PI25" s="74"/>
      <c r="PJ25" s="74"/>
      <c r="PK25" s="74"/>
      <c r="PL25" s="74"/>
      <c r="PM25" s="74"/>
      <c r="PN25" s="74"/>
      <c r="PO25" s="74"/>
      <c r="PP25" s="74"/>
      <c r="PQ25" s="74"/>
      <c r="PR25" s="74"/>
      <c r="PS25" s="74"/>
      <c r="PT25" s="74"/>
      <c r="PU25" s="74"/>
      <c r="PV25" s="74"/>
      <c r="PW25" s="74"/>
      <c r="PX25" s="74"/>
      <c r="PY25" s="74"/>
      <c r="PZ25" s="74"/>
      <c r="QA25" s="74"/>
      <c r="QB25" s="74"/>
      <c r="QC25" s="74"/>
      <c r="QD25" s="74"/>
      <c r="QE25" s="74"/>
      <c r="QF25" s="74"/>
      <c r="QG25" s="74"/>
      <c r="QH25" s="74"/>
      <c r="QI25" s="74"/>
      <c r="QJ25" s="74"/>
      <c r="QK25" s="74"/>
      <c r="QL25" s="74"/>
      <c r="QM25" s="74"/>
      <c r="QN25" s="74"/>
      <c r="QO25" s="74"/>
      <c r="QP25" s="74"/>
      <c r="QQ25" s="74"/>
      <c r="QR25" s="74"/>
      <c r="QS25" s="74"/>
      <c r="QT25" s="74"/>
      <c r="QU25" s="74"/>
      <c r="QV25" s="74"/>
      <c r="QW25" s="74"/>
      <c r="QX25" s="74"/>
      <c r="QY25" s="74"/>
      <c r="QZ25" s="74"/>
      <c r="RA25" s="74"/>
      <c r="RB25" s="74"/>
      <c r="RC25" s="74"/>
      <c r="RD25" s="74"/>
      <c r="RE25" s="74"/>
      <c r="RF25" s="74"/>
      <c r="RG25" s="74"/>
      <c r="RH25" s="74"/>
      <c r="RI25" s="74"/>
      <c r="RJ25" s="74"/>
      <c r="RK25" s="74"/>
      <c r="RL25" s="74"/>
      <c r="RM25" s="74"/>
      <c r="RN25" s="74"/>
      <c r="RO25" s="74"/>
      <c r="RP25" s="74"/>
      <c r="RQ25" s="74"/>
      <c r="RR25" s="74"/>
      <c r="RS25" s="74"/>
      <c r="RT25" s="74"/>
      <c r="RU25" s="74"/>
      <c r="RV25" s="74"/>
      <c r="RW25" s="74"/>
      <c r="RX25" s="74"/>
      <c r="RY25" s="74"/>
      <c r="RZ25" s="74"/>
      <c r="SA25" s="74"/>
      <c r="SB25" s="74"/>
      <c r="SC25" s="74"/>
      <c r="SD25" s="74"/>
      <c r="SE25" s="74"/>
      <c r="SF25" s="74"/>
      <c r="SG25" s="74"/>
      <c r="SH25" s="74"/>
      <c r="SI25" s="74"/>
      <c r="SJ25" s="74"/>
      <c r="SK25" s="74"/>
      <c r="SL25" s="74"/>
      <c r="SM25" s="74"/>
      <c r="SN25" s="74"/>
      <c r="SO25" s="74"/>
      <c r="SP25" s="74"/>
      <c r="SQ25" s="74"/>
      <c r="SR25" s="74"/>
      <c r="SS25" s="74"/>
      <c r="ST25" s="74"/>
      <c r="SU25" s="74"/>
      <c r="SV25" s="74"/>
      <c r="SW25" s="74"/>
      <c r="SX25" s="74"/>
      <c r="SY25" s="74"/>
      <c r="SZ25" s="74"/>
      <c r="TA25" s="74"/>
      <c r="TB25" s="74"/>
      <c r="TC25" s="74"/>
      <c r="TD25" s="74"/>
      <c r="TE25" s="74"/>
      <c r="TF25" s="74"/>
      <c r="TG25" s="74"/>
      <c r="TH25" s="74"/>
      <c r="TI25" s="74"/>
      <c r="TJ25" s="74"/>
      <c r="TK25" s="74"/>
      <c r="TL25" s="74"/>
      <c r="TM25" s="74"/>
      <c r="TN25" s="74"/>
      <c r="TO25" s="74"/>
      <c r="TP25" s="74"/>
      <c r="TQ25" s="74"/>
      <c r="TR25" s="74"/>
      <c r="TS25" s="74"/>
      <c r="TT25" s="74"/>
      <c r="TU25" s="74"/>
      <c r="TV25" s="74"/>
      <c r="TW25" s="74"/>
      <c r="TX25" s="74"/>
      <c r="TY25" s="74"/>
      <c r="TZ25" s="74"/>
      <c r="UA25" s="74"/>
      <c r="UB25" s="74"/>
      <c r="UC25" s="74"/>
      <c r="UD25" s="74"/>
      <c r="UE25" s="74"/>
      <c r="UF25" s="74"/>
      <c r="UG25" s="74"/>
      <c r="UH25" s="74"/>
      <c r="UI25" s="74"/>
      <c r="UJ25" s="74"/>
      <c r="UK25" s="74"/>
      <c r="UL25" s="74"/>
      <c r="UM25" s="74"/>
      <c r="UN25" s="74"/>
      <c r="UO25" s="74"/>
      <c r="UP25" s="74"/>
      <c r="UQ25" s="74"/>
      <c r="UR25" s="74"/>
      <c r="US25" s="74"/>
      <c r="UT25" s="74"/>
      <c r="UU25" s="74"/>
      <c r="UV25" s="74"/>
      <c r="UW25" s="74"/>
      <c r="UX25" s="74"/>
      <c r="UY25" s="74"/>
      <c r="UZ25" s="74"/>
      <c r="VA25" s="74"/>
      <c r="VB25" s="74"/>
      <c r="VC25" s="74"/>
      <c r="VD25" s="74"/>
      <c r="VE25" s="74"/>
      <c r="VF25" s="74"/>
      <c r="VG25" s="74"/>
      <c r="VH25" s="74"/>
      <c r="VI25" s="74"/>
      <c r="VJ25" s="74"/>
      <c r="VK25" s="74"/>
      <c r="VL25" s="74"/>
      <c r="VM25" s="74"/>
      <c r="VN25" s="74"/>
      <c r="VO25" s="74"/>
      <c r="VP25" s="74"/>
      <c r="VQ25" s="74"/>
      <c r="VR25" s="74"/>
      <c r="VS25" s="74"/>
      <c r="VT25" s="74"/>
      <c r="VU25" s="74"/>
      <c r="VV25" s="74"/>
      <c r="VW25" s="74"/>
      <c r="VX25" s="74"/>
      <c r="VY25" s="74"/>
      <c r="VZ25" s="74"/>
      <c r="WA25" s="74"/>
      <c r="WB25" s="74"/>
      <c r="WC25" s="74"/>
      <c r="WD25" s="74"/>
      <c r="WE25" s="74"/>
      <c r="WF25" s="74"/>
      <c r="WG25" s="74"/>
      <c r="WH25" s="74"/>
      <c r="WI25" s="74"/>
      <c r="WJ25" s="74"/>
      <c r="WK25" s="74"/>
      <c r="WL25" s="74"/>
      <c r="WM25" s="74"/>
      <c r="WN25" s="74"/>
      <c r="WO25" s="74"/>
      <c r="WP25" s="74"/>
      <c r="WQ25" s="74"/>
      <c r="WR25" s="74"/>
      <c r="WS25" s="74"/>
      <c r="WT25" s="74"/>
      <c r="WU25" s="74"/>
      <c r="WV25" s="74"/>
      <c r="WW25" s="74"/>
      <c r="WX25" s="74"/>
      <c r="WY25" s="74"/>
      <c r="WZ25" s="74"/>
      <c r="XA25" s="74"/>
      <c r="XB25" s="74"/>
      <c r="XC25" s="74"/>
      <c r="XD25" s="74"/>
      <c r="XE25" s="74"/>
      <c r="XF25" s="74"/>
      <c r="XG25" s="74"/>
      <c r="XH25" s="74"/>
      <c r="XI25" s="74"/>
      <c r="XJ25" s="74"/>
      <c r="XK25" s="74"/>
      <c r="XL25" s="74"/>
      <c r="XM25" s="74"/>
      <c r="XN25" s="74"/>
      <c r="XO25" s="74"/>
      <c r="XP25" s="74"/>
      <c r="XQ25" s="74"/>
      <c r="XR25" s="74"/>
      <c r="XS25" s="74"/>
      <c r="XT25" s="74"/>
      <c r="XU25" s="74"/>
      <c r="XV25" s="74"/>
      <c r="XW25" s="74"/>
      <c r="XX25" s="74"/>
      <c r="XY25" s="74"/>
      <c r="XZ25" s="74"/>
      <c r="YA25" s="74"/>
      <c r="YB25" s="74"/>
      <c r="YC25" s="74"/>
      <c r="YD25" s="74"/>
      <c r="YE25" s="74"/>
      <c r="YF25" s="74"/>
      <c r="YG25" s="74"/>
      <c r="YH25" s="74"/>
      <c r="YI25" s="74"/>
      <c r="YJ25" s="74"/>
      <c r="YK25" s="74"/>
      <c r="YL25" s="74"/>
      <c r="YM25" s="74"/>
      <c r="YN25" s="74"/>
      <c r="YO25" s="74"/>
      <c r="YP25" s="74"/>
      <c r="YQ25" s="74"/>
      <c r="YR25" s="74"/>
      <c r="YS25" s="74"/>
      <c r="YT25" s="74"/>
      <c r="YU25" s="74"/>
      <c r="YV25" s="74"/>
      <c r="YW25" s="74"/>
      <c r="YX25" s="74"/>
      <c r="YY25" s="74"/>
      <c r="YZ25" s="74"/>
      <c r="ZA25" s="74"/>
      <c r="ZB25" s="74"/>
      <c r="ZC25" s="74"/>
      <c r="ZD25" s="74"/>
      <c r="ZE25" s="74"/>
      <c r="ZF25" s="74"/>
      <c r="ZG25" s="74"/>
      <c r="ZH25" s="74"/>
      <c r="ZI25" s="74"/>
      <c r="ZJ25" s="74"/>
      <c r="ZK25" s="74"/>
      <c r="ZL25" s="74"/>
      <c r="ZM25" s="74"/>
      <c r="ZN25" s="74"/>
      <c r="ZO25" s="74"/>
      <c r="ZP25" s="74"/>
      <c r="ZQ25" s="74"/>
      <c r="ZR25" s="74"/>
      <c r="ZS25" s="74"/>
      <c r="ZT25" s="74"/>
      <c r="ZU25" s="74"/>
      <c r="ZV25" s="74"/>
      <c r="ZW25" s="74"/>
      <c r="ZX25" s="74"/>
      <c r="ZY25" s="74"/>
      <c r="ZZ25" s="74"/>
      <c r="AAA25" s="74"/>
      <c r="AAB25" s="74"/>
      <c r="AAC25" s="74"/>
      <c r="AAD25" s="74"/>
      <c r="AAE25" s="74"/>
      <c r="AAF25" s="74"/>
      <c r="AAG25" s="74"/>
      <c r="AAH25" s="74"/>
      <c r="AAI25" s="74"/>
      <c r="AAJ25" s="74"/>
      <c r="AAK25" s="74"/>
      <c r="AAL25" s="74"/>
      <c r="AAM25" s="74"/>
      <c r="AAN25" s="74"/>
      <c r="AAO25" s="74"/>
      <c r="AAP25" s="74"/>
      <c r="AAQ25" s="74"/>
      <c r="AAR25" s="74"/>
      <c r="AAS25" s="74"/>
      <c r="AAT25" s="74"/>
      <c r="AAU25" s="74"/>
      <c r="AAV25" s="74"/>
      <c r="AAW25" s="74"/>
      <c r="AAX25" s="74"/>
      <c r="AAY25" s="74"/>
      <c r="AAZ25" s="74"/>
      <c r="ABA25" s="74"/>
      <c r="ABB25" s="74"/>
      <c r="ABC25" s="74"/>
      <c r="ABD25" s="74"/>
      <c r="ABE25" s="74"/>
      <c r="ABF25" s="74"/>
      <c r="ABG25" s="74"/>
      <c r="ABH25" s="74"/>
      <c r="ABI25" s="74"/>
      <c r="ABJ25" s="74"/>
      <c r="ABK25" s="74"/>
      <c r="ABL25" s="74"/>
      <c r="ABM25" s="74"/>
      <c r="ABN25" s="74"/>
      <c r="ABO25" s="74"/>
      <c r="ABP25" s="74"/>
      <c r="ABQ25" s="74"/>
      <c r="ABR25" s="74"/>
      <c r="ABS25" s="74"/>
      <c r="ABT25" s="74"/>
      <c r="ABU25" s="74"/>
      <c r="ABV25" s="74"/>
      <c r="ABW25" s="74"/>
      <c r="ABX25" s="74"/>
      <c r="ABY25" s="74"/>
      <c r="ABZ25" s="74"/>
      <c r="ACA25" s="74"/>
      <c r="ACB25" s="74"/>
      <c r="ACC25" s="74"/>
      <c r="ACD25" s="74"/>
      <c r="ACE25" s="74"/>
      <c r="ACF25" s="74"/>
      <c r="ACG25" s="74"/>
      <c r="ACH25" s="74"/>
      <c r="ACI25" s="74"/>
      <c r="ACJ25" s="74"/>
      <c r="ACK25" s="74"/>
      <c r="ACL25" s="74"/>
      <c r="ACM25" s="74"/>
      <c r="ACN25" s="74"/>
      <c r="ACO25" s="74"/>
      <c r="ACP25" s="74"/>
      <c r="ACQ25" s="74"/>
      <c r="ACR25" s="74"/>
      <c r="ACS25" s="74"/>
      <c r="ACT25" s="74"/>
      <c r="ACU25" s="74"/>
      <c r="ACV25" s="74"/>
      <c r="ACW25" s="74"/>
      <c r="ACX25" s="74"/>
      <c r="ACY25" s="74"/>
      <c r="ACZ25" s="74"/>
      <c r="ADA25" s="74"/>
      <c r="ADB25" s="74"/>
      <c r="ADC25" s="74"/>
      <c r="ADD25" s="74"/>
      <c r="ADE25" s="74"/>
      <c r="ADF25" s="74"/>
      <c r="ADG25" s="74"/>
      <c r="ADH25" s="74"/>
      <c r="ADI25" s="74"/>
      <c r="ADJ25" s="74"/>
      <c r="ADK25" s="74"/>
      <c r="ADL25" s="74"/>
      <c r="ADM25" s="74"/>
      <c r="ADN25" s="74"/>
      <c r="ADO25" s="74"/>
      <c r="ADP25" s="74"/>
      <c r="ADQ25" s="74"/>
      <c r="ADR25" s="74"/>
      <c r="ADS25" s="74"/>
      <c r="ADT25" s="74"/>
      <c r="ADU25" s="74"/>
      <c r="ADV25" s="74"/>
      <c r="ADW25" s="74"/>
      <c r="ADX25" s="74"/>
      <c r="ADY25" s="74"/>
      <c r="ADZ25" s="74"/>
      <c r="AEA25" s="74"/>
      <c r="AEB25" s="74"/>
      <c r="AEC25" s="74"/>
      <c r="AED25" s="74"/>
      <c r="AEE25" s="74"/>
      <c r="AEF25" s="74"/>
      <c r="AEG25" s="74"/>
      <c r="AEH25" s="74"/>
      <c r="AEI25" s="74"/>
      <c r="AEJ25" s="74"/>
      <c r="AEK25" s="74"/>
      <c r="AEL25" s="74"/>
      <c r="AEM25" s="74"/>
      <c r="AEN25" s="74"/>
      <c r="AEO25" s="74"/>
      <c r="AEP25" s="74"/>
      <c r="AEQ25" s="74"/>
      <c r="AER25" s="74"/>
      <c r="AES25" s="74"/>
      <c r="AET25" s="74"/>
      <c r="AEU25" s="74"/>
      <c r="AEV25" s="74"/>
      <c r="AEW25" s="74"/>
      <c r="AEX25" s="74"/>
      <c r="AEY25" s="74"/>
      <c r="AEZ25" s="74"/>
      <c r="AFA25" s="74"/>
      <c r="AFB25" s="74"/>
      <c r="AFC25" s="74"/>
      <c r="AFD25" s="74"/>
      <c r="AFE25" s="74"/>
      <c r="AFF25" s="74"/>
      <c r="AFG25" s="74"/>
      <c r="AFH25" s="74"/>
      <c r="AFI25" s="74"/>
      <c r="AFJ25" s="74"/>
      <c r="AFK25" s="74"/>
      <c r="AFL25" s="74"/>
      <c r="AFM25" s="74"/>
      <c r="AFN25" s="74"/>
      <c r="AFO25" s="74"/>
      <c r="AFP25" s="74"/>
      <c r="AFQ25" s="74"/>
      <c r="AFR25" s="74"/>
      <c r="AFS25" s="74"/>
      <c r="AFT25" s="74"/>
      <c r="AFU25" s="74"/>
      <c r="AFV25" s="74"/>
      <c r="AFW25" s="74"/>
      <c r="AFX25" s="74"/>
      <c r="AFY25" s="74"/>
      <c r="AFZ25" s="74"/>
      <c r="AGA25" s="74"/>
      <c r="AGB25" s="74"/>
      <c r="AGC25" s="74"/>
      <c r="AGD25" s="74"/>
      <c r="AGE25" s="74"/>
      <c r="AGF25" s="74"/>
      <c r="AGG25" s="74"/>
      <c r="AGH25" s="74"/>
      <c r="AGI25" s="74"/>
      <c r="AGJ25" s="74"/>
      <c r="AGK25" s="74"/>
      <c r="AGL25" s="74"/>
      <c r="AGM25" s="74"/>
      <c r="AGN25" s="74"/>
      <c r="AGO25" s="74"/>
      <c r="AGP25" s="74"/>
      <c r="AGQ25" s="74"/>
      <c r="AGR25" s="74"/>
      <c r="AGS25" s="74"/>
      <c r="AGT25" s="74"/>
      <c r="AGU25" s="74"/>
      <c r="AGV25" s="74"/>
      <c r="AGW25" s="74"/>
      <c r="AGX25" s="74"/>
      <c r="AGY25" s="74"/>
      <c r="AGZ25" s="74"/>
      <c r="AHA25" s="74"/>
      <c r="AHB25" s="74"/>
      <c r="AHC25" s="74"/>
      <c r="AHD25" s="74"/>
      <c r="AHE25" s="74"/>
      <c r="AHF25" s="74"/>
      <c r="AHG25" s="74"/>
      <c r="AHH25" s="74"/>
      <c r="AHI25" s="74"/>
      <c r="AHJ25" s="74"/>
      <c r="AHK25" s="74"/>
      <c r="AHL25" s="74"/>
      <c r="AHM25" s="74"/>
      <c r="AHN25" s="74"/>
      <c r="AHO25" s="74"/>
      <c r="AHP25" s="74"/>
      <c r="AHQ25" s="74"/>
      <c r="AHR25" s="74"/>
      <c r="AHS25" s="74"/>
      <c r="AHT25" s="74"/>
      <c r="AHU25" s="74"/>
      <c r="AHV25" s="74"/>
      <c r="AHW25" s="74"/>
      <c r="AHX25" s="74"/>
      <c r="AHY25" s="74"/>
      <c r="AHZ25" s="74"/>
      <c r="AIA25" s="74"/>
      <c r="AIB25" s="74"/>
      <c r="AIC25" s="74"/>
      <c r="AID25" s="74"/>
      <c r="AIE25" s="74"/>
      <c r="AIF25" s="74"/>
      <c r="AIG25" s="74"/>
      <c r="AIH25" s="74"/>
      <c r="AII25" s="74"/>
      <c r="AIJ25" s="74"/>
      <c r="AIK25" s="74"/>
      <c r="AIL25" s="74"/>
      <c r="AIM25" s="74"/>
      <c r="AIN25" s="74"/>
      <c r="AIO25" s="74"/>
      <c r="AIP25" s="74"/>
      <c r="AIQ25" s="74"/>
      <c r="AIR25" s="74"/>
      <c r="AIS25" s="74"/>
      <c r="AIT25" s="74"/>
      <c r="AIU25" s="74"/>
      <c r="AIV25" s="74"/>
      <c r="AIW25" s="74"/>
      <c r="AIX25" s="74"/>
      <c r="AIY25" s="74"/>
      <c r="AIZ25" s="74"/>
      <c r="AJA25" s="74"/>
      <c r="AJB25" s="74"/>
      <c r="AJC25" s="74"/>
      <c r="AJD25" s="74"/>
      <c r="AJE25" s="74"/>
      <c r="AJF25" s="74"/>
      <c r="AJG25" s="74"/>
      <c r="AJH25" s="74"/>
      <c r="AJI25" s="74"/>
      <c r="AJJ25" s="74"/>
      <c r="AJK25" s="74"/>
      <c r="AJL25" s="74"/>
      <c r="AJM25" s="74"/>
      <c r="AJN25" s="74"/>
      <c r="AJO25" s="74"/>
      <c r="AJP25" s="74"/>
      <c r="AJQ25" s="74"/>
      <c r="AJR25" s="74"/>
      <c r="AJS25" s="74"/>
      <c r="AJT25" s="74"/>
      <c r="AJU25" s="74"/>
      <c r="AJV25" s="74"/>
      <c r="AJW25" s="74"/>
      <c r="AJX25" s="74"/>
      <c r="AJY25" s="74"/>
      <c r="AJZ25" s="74"/>
      <c r="AKA25" s="74"/>
      <c r="AKB25" s="74"/>
      <c r="AKC25" s="74"/>
      <c r="AKD25" s="74"/>
      <c r="AKE25" s="74"/>
      <c r="AKF25" s="74"/>
      <c r="AKG25" s="74"/>
      <c r="AKH25" s="74"/>
      <c r="AKI25" s="74"/>
      <c r="AKJ25" s="74"/>
      <c r="AKK25" s="74"/>
      <c r="AKL25" s="74"/>
      <c r="AKM25" s="74"/>
      <c r="AKN25" s="74"/>
      <c r="AKO25" s="74"/>
      <c r="AKP25" s="74"/>
      <c r="AKQ25" s="74"/>
      <c r="AKR25" s="74"/>
      <c r="AKS25" s="74"/>
      <c r="AKT25" s="74"/>
      <c r="AKU25" s="74"/>
      <c r="AKV25" s="74"/>
      <c r="AKW25" s="74"/>
      <c r="AKX25" s="74"/>
      <c r="AKY25" s="74"/>
      <c r="AKZ25" s="74"/>
      <c r="ALA25" s="74"/>
      <c r="ALB25" s="74"/>
      <c r="ALC25" s="74"/>
      <c r="ALD25" s="74"/>
      <c r="ALE25" s="74"/>
      <c r="ALF25" s="74"/>
      <c r="ALG25" s="74"/>
      <c r="ALH25" s="74"/>
      <c r="ALI25" s="74"/>
      <c r="ALJ25" s="74"/>
      <c r="ALK25" s="74"/>
      <c r="ALL25" s="74"/>
      <c r="ALM25" s="74"/>
      <c r="ALN25" s="74"/>
      <c r="ALO25" s="74"/>
      <c r="ALP25" s="74"/>
      <c r="ALQ25" s="74"/>
      <c r="ALR25" s="74"/>
      <c r="ALS25" s="74"/>
      <c r="ALT25" s="74"/>
      <c r="ALU25" s="74"/>
      <c r="ALV25" s="74"/>
      <c r="ALW25" s="74"/>
      <c r="ALX25" s="74"/>
      <c r="ALY25" s="74"/>
      <c r="ALZ25" s="74"/>
      <c r="AMA25" s="74"/>
      <c r="AMB25" s="74"/>
      <c r="AMC25" s="74"/>
      <c r="AMD25" s="74"/>
      <c r="AME25" s="74"/>
      <c r="AMF25" s="74"/>
      <c r="AMG25" s="74"/>
      <c r="AMH25" s="74"/>
      <c r="AMI25" s="74"/>
      <c r="AMJ25" s="74"/>
      <c r="AMK25" s="74"/>
      <c r="AML25" s="74"/>
      <c r="AMM25" s="74"/>
      <c r="AMN25" s="74"/>
      <c r="AMO25" s="74"/>
      <c r="AMP25" s="74"/>
      <c r="AMQ25" s="74"/>
      <c r="AMR25" s="74"/>
      <c r="AMS25" s="74"/>
      <c r="AMT25" s="74"/>
      <c r="AMU25" s="74"/>
      <c r="AMV25" s="74"/>
      <c r="AMW25" s="74"/>
      <c r="AMX25" s="74"/>
      <c r="AMY25" s="74"/>
      <c r="AMZ25" s="74"/>
      <c r="ANA25" s="74"/>
      <c r="ANB25" s="74"/>
      <c r="ANC25" s="74"/>
      <c r="AND25" s="74"/>
      <c r="ANE25" s="74"/>
      <c r="ANF25" s="74"/>
      <c r="ANG25" s="74"/>
      <c r="ANH25" s="74"/>
      <c r="ANI25" s="74"/>
      <c r="ANJ25" s="74"/>
      <c r="ANK25" s="74"/>
      <c r="ANL25" s="74"/>
      <c r="ANM25" s="74"/>
      <c r="ANN25" s="74"/>
      <c r="ANO25" s="74"/>
    </row>
    <row r="26" spans="1:1055" s="1" customFormat="1" ht="18" customHeight="1">
      <c r="A26" s="152" t="s">
        <v>27</v>
      </c>
      <c r="B26" s="153"/>
      <c r="C26" s="105"/>
      <c r="D26" s="105"/>
      <c r="E26" s="105"/>
      <c r="F26" s="106"/>
      <c r="G26" s="106"/>
      <c r="H26" s="107">
        <f>H28</f>
        <v>2771.1000000000004</v>
      </c>
      <c r="I26" s="107">
        <f t="shared" ref="I26:Q26" si="4">I28</f>
        <v>2175.1</v>
      </c>
      <c r="J26" s="107">
        <f t="shared" si="4"/>
        <v>2175.1</v>
      </c>
      <c r="K26" s="122">
        <f t="shared" si="4"/>
        <v>84</v>
      </c>
      <c r="L26" s="123">
        <f t="shared" si="4"/>
        <v>21943615.030000001</v>
      </c>
      <c r="M26" s="107">
        <f t="shared" si="4"/>
        <v>0</v>
      </c>
      <c r="N26" s="107">
        <f t="shared" si="4"/>
        <v>0</v>
      </c>
      <c r="O26" s="123">
        <f t="shared" si="4"/>
        <v>21943615.030000001</v>
      </c>
      <c r="P26" s="107">
        <f t="shared" si="4"/>
        <v>0</v>
      </c>
      <c r="Q26" s="107">
        <f t="shared" si="4"/>
        <v>0</v>
      </c>
      <c r="R26" s="105"/>
      <c r="S26" s="105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  <c r="IS26" s="74"/>
      <c r="IT26" s="74"/>
      <c r="IU26" s="74"/>
      <c r="IV26" s="74"/>
      <c r="IW26" s="74"/>
      <c r="IX26" s="74"/>
      <c r="IY26" s="74"/>
      <c r="IZ26" s="74"/>
      <c r="JA26" s="74"/>
      <c r="JB26" s="74"/>
      <c r="JC26" s="74"/>
      <c r="JD26" s="74"/>
      <c r="JE26" s="74"/>
      <c r="JF26" s="74"/>
      <c r="JG26" s="74"/>
      <c r="JH26" s="74"/>
      <c r="JI26" s="74"/>
      <c r="JJ26" s="74"/>
      <c r="JK26" s="74"/>
      <c r="JL26" s="74"/>
      <c r="JM26" s="74"/>
      <c r="JN26" s="74"/>
      <c r="JO26" s="74"/>
      <c r="JP26" s="74"/>
      <c r="JQ26" s="74"/>
      <c r="JR26" s="74"/>
      <c r="JS26" s="74"/>
      <c r="JT26" s="74"/>
      <c r="JU26" s="74"/>
      <c r="JV26" s="74"/>
      <c r="JW26" s="74"/>
      <c r="JX26" s="74"/>
      <c r="JY26" s="74"/>
      <c r="JZ26" s="74"/>
      <c r="KA26" s="74"/>
      <c r="KB26" s="74"/>
      <c r="KC26" s="74"/>
      <c r="KD26" s="74"/>
      <c r="KE26" s="74"/>
      <c r="KF26" s="74"/>
      <c r="KG26" s="74"/>
      <c r="KH26" s="74"/>
      <c r="KI26" s="74"/>
      <c r="KJ26" s="74"/>
      <c r="KK26" s="74"/>
      <c r="KL26" s="74"/>
      <c r="KM26" s="74"/>
      <c r="KN26" s="74"/>
      <c r="KO26" s="74"/>
      <c r="KP26" s="74"/>
      <c r="KQ26" s="74"/>
      <c r="KR26" s="74"/>
      <c r="KS26" s="74"/>
      <c r="KT26" s="74"/>
      <c r="KU26" s="74"/>
      <c r="KV26" s="74"/>
      <c r="KW26" s="74"/>
      <c r="KX26" s="74"/>
      <c r="KY26" s="74"/>
      <c r="KZ26" s="74"/>
      <c r="LA26" s="74"/>
      <c r="LB26" s="74"/>
      <c r="LC26" s="74"/>
      <c r="LD26" s="74"/>
      <c r="LE26" s="74"/>
      <c r="LF26" s="74"/>
      <c r="LG26" s="74"/>
      <c r="LH26" s="74"/>
      <c r="LI26" s="74"/>
      <c r="LJ26" s="74"/>
      <c r="LK26" s="74"/>
      <c r="LL26" s="74"/>
      <c r="LM26" s="74"/>
      <c r="LN26" s="74"/>
      <c r="LO26" s="74"/>
      <c r="LP26" s="74"/>
      <c r="LQ26" s="74"/>
      <c r="LR26" s="74"/>
      <c r="LS26" s="74"/>
      <c r="LT26" s="74"/>
      <c r="LU26" s="74"/>
      <c r="LV26" s="74"/>
      <c r="LW26" s="74"/>
      <c r="LX26" s="74"/>
      <c r="LY26" s="74"/>
      <c r="LZ26" s="74"/>
      <c r="MA26" s="74"/>
      <c r="MB26" s="74"/>
      <c r="MC26" s="74"/>
      <c r="MD26" s="74"/>
      <c r="ME26" s="74"/>
      <c r="MF26" s="74"/>
      <c r="MG26" s="74"/>
      <c r="MH26" s="74"/>
      <c r="MI26" s="74"/>
      <c r="MJ26" s="74"/>
      <c r="MK26" s="74"/>
      <c r="ML26" s="74"/>
      <c r="MM26" s="74"/>
      <c r="MN26" s="74"/>
      <c r="MO26" s="74"/>
      <c r="MP26" s="74"/>
      <c r="MQ26" s="74"/>
      <c r="MR26" s="74"/>
      <c r="MS26" s="74"/>
      <c r="MT26" s="74"/>
      <c r="MU26" s="74"/>
      <c r="MV26" s="74"/>
      <c r="MW26" s="74"/>
      <c r="MX26" s="74"/>
      <c r="MY26" s="74"/>
      <c r="MZ26" s="74"/>
      <c r="NA26" s="74"/>
      <c r="NB26" s="74"/>
      <c r="NC26" s="74"/>
      <c r="ND26" s="74"/>
      <c r="NE26" s="74"/>
      <c r="NF26" s="74"/>
      <c r="NG26" s="74"/>
      <c r="NH26" s="74"/>
      <c r="NI26" s="74"/>
      <c r="NJ26" s="74"/>
      <c r="NK26" s="74"/>
      <c r="NL26" s="74"/>
      <c r="NM26" s="74"/>
      <c r="NN26" s="74"/>
      <c r="NO26" s="74"/>
      <c r="NP26" s="74"/>
      <c r="NQ26" s="74"/>
      <c r="NR26" s="74"/>
      <c r="NS26" s="74"/>
      <c r="NT26" s="74"/>
      <c r="NU26" s="74"/>
      <c r="NV26" s="74"/>
      <c r="NW26" s="74"/>
      <c r="NX26" s="74"/>
      <c r="NY26" s="74"/>
      <c r="NZ26" s="74"/>
      <c r="OA26" s="74"/>
      <c r="OB26" s="74"/>
      <c r="OC26" s="74"/>
      <c r="OD26" s="74"/>
      <c r="OE26" s="74"/>
      <c r="OF26" s="74"/>
      <c r="OG26" s="74"/>
      <c r="OH26" s="74"/>
      <c r="OI26" s="74"/>
      <c r="OJ26" s="74"/>
      <c r="OK26" s="74"/>
      <c r="OL26" s="74"/>
      <c r="OM26" s="74"/>
      <c r="ON26" s="74"/>
      <c r="OO26" s="74"/>
      <c r="OP26" s="74"/>
      <c r="OQ26" s="74"/>
      <c r="OR26" s="74"/>
      <c r="OS26" s="74"/>
      <c r="OT26" s="74"/>
      <c r="OU26" s="74"/>
      <c r="OV26" s="74"/>
      <c r="OW26" s="74"/>
      <c r="OX26" s="74"/>
      <c r="OY26" s="74"/>
      <c r="OZ26" s="74"/>
      <c r="PA26" s="74"/>
      <c r="PB26" s="74"/>
      <c r="PC26" s="74"/>
      <c r="PD26" s="74"/>
      <c r="PE26" s="74"/>
      <c r="PF26" s="74"/>
      <c r="PG26" s="74"/>
      <c r="PH26" s="74"/>
      <c r="PI26" s="74"/>
      <c r="PJ26" s="74"/>
      <c r="PK26" s="74"/>
      <c r="PL26" s="74"/>
      <c r="PM26" s="74"/>
      <c r="PN26" s="74"/>
      <c r="PO26" s="74"/>
      <c r="PP26" s="74"/>
      <c r="PQ26" s="74"/>
      <c r="PR26" s="74"/>
      <c r="PS26" s="74"/>
      <c r="PT26" s="74"/>
      <c r="PU26" s="74"/>
      <c r="PV26" s="74"/>
      <c r="PW26" s="74"/>
      <c r="PX26" s="74"/>
      <c r="PY26" s="74"/>
      <c r="PZ26" s="74"/>
      <c r="QA26" s="74"/>
      <c r="QB26" s="74"/>
      <c r="QC26" s="74"/>
      <c r="QD26" s="74"/>
      <c r="QE26" s="74"/>
      <c r="QF26" s="74"/>
      <c r="QG26" s="74"/>
      <c r="QH26" s="74"/>
      <c r="QI26" s="74"/>
      <c r="QJ26" s="74"/>
      <c r="QK26" s="74"/>
      <c r="QL26" s="74"/>
      <c r="QM26" s="74"/>
      <c r="QN26" s="74"/>
      <c r="QO26" s="74"/>
      <c r="QP26" s="74"/>
      <c r="QQ26" s="74"/>
      <c r="QR26" s="74"/>
      <c r="QS26" s="74"/>
      <c r="QT26" s="74"/>
      <c r="QU26" s="74"/>
      <c r="QV26" s="74"/>
      <c r="QW26" s="74"/>
      <c r="QX26" s="74"/>
      <c r="QY26" s="74"/>
      <c r="QZ26" s="74"/>
      <c r="RA26" s="74"/>
      <c r="RB26" s="74"/>
      <c r="RC26" s="74"/>
      <c r="RD26" s="74"/>
      <c r="RE26" s="74"/>
      <c r="RF26" s="74"/>
      <c r="RG26" s="74"/>
      <c r="RH26" s="74"/>
      <c r="RI26" s="74"/>
      <c r="RJ26" s="74"/>
      <c r="RK26" s="74"/>
      <c r="RL26" s="74"/>
      <c r="RM26" s="74"/>
      <c r="RN26" s="74"/>
      <c r="RO26" s="74"/>
      <c r="RP26" s="74"/>
      <c r="RQ26" s="74"/>
      <c r="RR26" s="74"/>
      <c r="RS26" s="74"/>
      <c r="RT26" s="74"/>
      <c r="RU26" s="74"/>
      <c r="RV26" s="74"/>
      <c r="RW26" s="74"/>
      <c r="RX26" s="74"/>
      <c r="RY26" s="74"/>
      <c r="RZ26" s="74"/>
      <c r="SA26" s="74"/>
      <c r="SB26" s="74"/>
      <c r="SC26" s="74"/>
      <c r="SD26" s="74"/>
      <c r="SE26" s="74"/>
      <c r="SF26" s="74"/>
      <c r="SG26" s="74"/>
      <c r="SH26" s="74"/>
      <c r="SI26" s="74"/>
      <c r="SJ26" s="74"/>
      <c r="SK26" s="74"/>
      <c r="SL26" s="74"/>
      <c r="SM26" s="74"/>
      <c r="SN26" s="74"/>
      <c r="SO26" s="74"/>
      <c r="SP26" s="74"/>
      <c r="SQ26" s="74"/>
      <c r="SR26" s="74"/>
      <c r="SS26" s="74"/>
      <c r="ST26" s="74"/>
      <c r="SU26" s="74"/>
      <c r="SV26" s="74"/>
      <c r="SW26" s="74"/>
      <c r="SX26" s="74"/>
      <c r="SY26" s="74"/>
      <c r="SZ26" s="74"/>
      <c r="TA26" s="74"/>
      <c r="TB26" s="74"/>
      <c r="TC26" s="74"/>
      <c r="TD26" s="74"/>
      <c r="TE26" s="74"/>
      <c r="TF26" s="74"/>
      <c r="TG26" s="74"/>
      <c r="TH26" s="74"/>
      <c r="TI26" s="74"/>
      <c r="TJ26" s="74"/>
      <c r="TK26" s="74"/>
      <c r="TL26" s="74"/>
      <c r="TM26" s="74"/>
      <c r="TN26" s="74"/>
      <c r="TO26" s="74"/>
      <c r="TP26" s="74"/>
      <c r="TQ26" s="74"/>
      <c r="TR26" s="74"/>
      <c r="TS26" s="74"/>
      <c r="TT26" s="74"/>
      <c r="TU26" s="74"/>
      <c r="TV26" s="74"/>
      <c r="TW26" s="74"/>
      <c r="TX26" s="74"/>
      <c r="TY26" s="74"/>
      <c r="TZ26" s="74"/>
      <c r="UA26" s="74"/>
      <c r="UB26" s="74"/>
      <c r="UC26" s="74"/>
      <c r="UD26" s="74"/>
      <c r="UE26" s="74"/>
      <c r="UF26" s="74"/>
      <c r="UG26" s="74"/>
      <c r="UH26" s="74"/>
      <c r="UI26" s="74"/>
      <c r="UJ26" s="74"/>
      <c r="UK26" s="74"/>
      <c r="UL26" s="74"/>
      <c r="UM26" s="74"/>
      <c r="UN26" s="74"/>
      <c r="UO26" s="74"/>
      <c r="UP26" s="74"/>
      <c r="UQ26" s="74"/>
      <c r="UR26" s="74"/>
      <c r="US26" s="74"/>
      <c r="UT26" s="74"/>
      <c r="UU26" s="74"/>
      <c r="UV26" s="74"/>
      <c r="UW26" s="74"/>
      <c r="UX26" s="74"/>
      <c r="UY26" s="74"/>
      <c r="UZ26" s="74"/>
      <c r="VA26" s="74"/>
      <c r="VB26" s="74"/>
      <c r="VC26" s="74"/>
      <c r="VD26" s="74"/>
      <c r="VE26" s="74"/>
      <c r="VF26" s="74"/>
      <c r="VG26" s="74"/>
      <c r="VH26" s="74"/>
      <c r="VI26" s="74"/>
      <c r="VJ26" s="74"/>
      <c r="VK26" s="74"/>
      <c r="VL26" s="74"/>
      <c r="VM26" s="74"/>
      <c r="VN26" s="74"/>
      <c r="VO26" s="74"/>
      <c r="VP26" s="74"/>
      <c r="VQ26" s="74"/>
      <c r="VR26" s="74"/>
      <c r="VS26" s="74"/>
      <c r="VT26" s="74"/>
      <c r="VU26" s="74"/>
      <c r="VV26" s="74"/>
      <c r="VW26" s="74"/>
      <c r="VX26" s="74"/>
      <c r="VY26" s="74"/>
      <c r="VZ26" s="74"/>
      <c r="WA26" s="74"/>
      <c r="WB26" s="74"/>
      <c r="WC26" s="74"/>
      <c r="WD26" s="74"/>
      <c r="WE26" s="74"/>
      <c r="WF26" s="74"/>
      <c r="WG26" s="74"/>
      <c r="WH26" s="74"/>
      <c r="WI26" s="74"/>
      <c r="WJ26" s="74"/>
      <c r="WK26" s="74"/>
      <c r="WL26" s="74"/>
      <c r="WM26" s="74"/>
      <c r="WN26" s="74"/>
      <c r="WO26" s="74"/>
      <c r="WP26" s="74"/>
      <c r="WQ26" s="74"/>
      <c r="WR26" s="74"/>
      <c r="WS26" s="74"/>
      <c r="WT26" s="74"/>
      <c r="WU26" s="74"/>
      <c r="WV26" s="74"/>
      <c r="WW26" s="74"/>
      <c r="WX26" s="74"/>
      <c r="WY26" s="74"/>
      <c r="WZ26" s="74"/>
      <c r="XA26" s="74"/>
      <c r="XB26" s="74"/>
      <c r="XC26" s="74"/>
      <c r="XD26" s="74"/>
      <c r="XE26" s="74"/>
      <c r="XF26" s="74"/>
      <c r="XG26" s="74"/>
      <c r="XH26" s="74"/>
      <c r="XI26" s="74"/>
      <c r="XJ26" s="74"/>
      <c r="XK26" s="74"/>
      <c r="XL26" s="74"/>
      <c r="XM26" s="74"/>
      <c r="XN26" s="74"/>
      <c r="XO26" s="74"/>
      <c r="XP26" s="74"/>
      <c r="XQ26" s="74"/>
      <c r="XR26" s="74"/>
      <c r="XS26" s="74"/>
      <c r="XT26" s="74"/>
      <c r="XU26" s="74"/>
      <c r="XV26" s="74"/>
      <c r="XW26" s="74"/>
      <c r="XX26" s="74"/>
      <c r="XY26" s="74"/>
      <c r="XZ26" s="74"/>
      <c r="YA26" s="74"/>
      <c r="YB26" s="74"/>
      <c r="YC26" s="74"/>
      <c r="YD26" s="74"/>
      <c r="YE26" s="74"/>
      <c r="YF26" s="74"/>
      <c r="YG26" s="74"/>
      <c r="YH26" s="74"/>
      <c r="YI26" s="74"/>
      <c r="YJ26" s="74"/>
      <c r="YK26" s="74"/>
      <c r="YL26" s="74"/>
      <c r="YM26" s="74"/>
      <c r="YN26" s="74"/>
      <c r="YO26" s="74"/>
      <c r="YP26" s="74"/>
      <c r="YQ26" s="74"/>
      <c r="YR26" s="74"/>
      <c r="YS26" s="74"/>
      <c r="YT26" s="74"/>
      <c r="YU26" s="74"/>
      <c r="YV26" s="74"/>
      <c r="YW26" s="74"/>
      <c r="YX26" s="74"/>
      <c r="YY26" s="74"/>
      <c r="YZ26" s="74"/>
      <c r="ZA26" s="74"/>
      <c r="ZB26" s="74"/>
      <c r="ZC26" s="74"/>
      <c r="ZD26" s="74"/>
      <c r="ZE26" s="74"/>
      <c r="ZF26" s="74"/>
      <c r="ZG26" s="74"/>
      <c r="ZH26" s="74"/>
      <c r="ZI26" s="74"/>
      <c r="ZJ26" s="74"/>
      <c r="ZK26" s="74"/>
      <c r="ZL26" s="74"/>
      <c r="ZM26" s="74"/>
      <c r="ZN26" s="74"/>
      <c r="ZO26" s="74"/>
      <c r="ZP26" s="74"/>
      <c r="ZQ26" s="74"/>
      <c r="ZR26" s="74"/>
      <c r="ZS26" s="74"/>
      <c r="ZT26" s="74"/>
      <c r="ZU26" s="74"/>
      <c r="ZV26" s="74"/>
      <c r="ZW26" s="74"/>
      <c r="ZX26" s="74"/>
      <c r="ZY26" s="74"/>
      <c r="ZZ26" s="74"/>
      <c r="AAA26" s="74"/>
      <c r="AAB26" s="74"/>
      <c r="AAC26" s="74"/>
      <c r="AAD26" s="74"/>
      <c r="AAE26" s="74"/>
      <c r="AAF26" s="74"/>
      <c r="AAG26" s="74"/>
      <c r="AAH26" s="74"/>
      <c r="AAI26" s="74"/>
      <c r="AAJ26" s="74"/>
      <c r="AAK26" s="74"/>
      <c r="AAL26" s="74"/>
      <c r="AAM26" s="74"/>
      <c r="AAN26" s="74"/>
      <c r="AAO26" s="74"/>
      <c r="AAP26" s="74"/>
      <c r="AAQ26" s="74"/>
      <c r="AAR26" s="74"/>
      <c r="AAS26" s="74"/>
      <c r="AAT26" s="74"/>
      <c r="AAU26" s="74"/>
      <c r="AAV26" s="74"/>
      <c r="AAW26" s="74"/>
      <c r="AAX26" s="74"/>
      <c r="AAY26" s="74"/>
      <c r="AAZ26" s="74"/>
      <c r="ABA26" s="74"/>
      <c r="ABB26" s="74"/>
      <c r="ABC26" s="74"/>
      <c r="ABD26" s="74"/>
      <c r="ABE26" s="74"/>
      <c r="ABF26" s="74"/>
      <c r="ABG26" s="74"/>
      <c r="ABH26" s="74"/>
      <c r="ABI26" s="74"/>
      <c r="ABJ26" s="74"/>
      <c r="ABK26" s="74"/>
      <c r="ABL26" s="74"/>
      <c r="ABM26" s="74"/>
      <c r="ABN26" s="74"/>
      <c r="ABO26" s="74"/>
      <c r="ABP26" s="74"/>
      <c r="ABQ26" s="74"/>
      <c r="ABR26" s="74"/>
      <c r="ABS26" s="74"/>
      <c r="ABT26" s="74"/>
      <c r="ABU26" s="74"/>
      <c r="ABV26" s="74"/>
      <c r="ABW26" s="74"/>
      <c r="ABX26" s="74"/>
      <c r="ABY26" s="74"/>
      <c r="ABZ26" s="74"/>
      <c r="ACA26" s="74"/>
      <c r="ACB26" s="74"/>
      <c r="ACC26" s="74"/>
      <c r="ACD26" s="74"/>
      <c r="ACE26" s="74"/>
      <c r="ACF26" s="74"/>
      <c r="ACG26" s="74"/>
      <c r="ACH26" s="74"/>
      <c r="ACI26" s="74"/>
      <c r="ACJ26" s="74"/>
      <c r="ACK26" s="74"/>
      <c r="ACL26" s="74"/>
      <c r="ACM26" s="74"/>
      <c r="ACN26" s="74"/>
      <c r="ACO26" s="74"/>
      <c r="ACP26" s="74"/>
      <c r="ACQ26" s="74"/>
      <c r="ACR26" s="74"/>
      <c r="ACS26" s="74"/>
      <c r="ACT26" s="74"/>
      <c r="ACU26" s="74"/>
      <c r="ACV26" s="74"/>
      <c r="ACW26" s="74"/>
      <c r="ACX26" s="74"/>
      <c r="ACY26" s="74"/>
      <c r="ACZ26" s="74"/>
      <c r="ADA26" s="74"/>
      <c r="ADB26" s="74"/>
      <c r="ADC26" s="74"/>
      <c r="ADD26" s="74"/>
      <c r="ADE26" s="74"/>
      <c r="ADF26" s="74"/>
      <c r="ADG26" s="74"/>
      <c r="ADH26" s="74"/>
      <c r="ADI26" s="74"/>
      <c r="ADJ26" s="74"/>
      <c r="ADK26" s="74"/>
      <c r="ADL26" s="74"/>
      <c r="ADM26" s="74"/>
      <c r="ADN26" s="74"/>
      <c r="ADO26" s="74"/>
      <c r="ADP26" s="74"/>
      <c r="ADQ26" s="74"/>
      <c r="ADR26" s="74"/>
      <c r="ADS26" s="74"/>
      <c r="ADT26" s="74"/>
      <c r="ADU26" s="74"/>
      <c r="ADV26" s="74"/>
      <c r="ADW26" s="74"/>
      <c r="ADX26" s="74"/>
      <c r="ADY26" s="74"/>
      <c r="ADZ26" s="74"/>
      <c r="AEA26" s="74"/>
      <c r="AEB26" s="74"/>
      <c r="AEC26" s="74"/>
      <c r="AED26" s="74"/>
      <c r="AEE26" s="74"/>
      <c r="AEF26" s="74"/>
      <c r="AEG26" s="74"/>
      <c r="AEH26" s="74"/>
      <c r="AEI26" s="74"/>
      <c r="AEJ26" s="74"/>
      <c r="AEK26" s="74"/>
      <c r="AEL26" s="74"/>
      <c r="AEM26" s="74"/>
      <c r="AEN26" s="74"/>
      <c r="AEO26" s="74"/>
      <c r="AEP26" s="74"/>
      <c r="AEQ26" s="74"/>
      <c r="AER26" s="74"/>
      <c r="AES26" s="74"/>
      <c r="AET26" s="74"/>
      <c r="AEU26" s="74"/>
      <c r="AEV26" s="74"/>
      <c r="AEW26" s="74"/>
      <c r="AEX26" s="74"/>
      <c r="AEY26" s="74"/>
      <c r="AEZ26" s="74"/>
      <c r="AFA26" s="74"/>
      <c r="AFB26" s="74"/>
      <c r="AFC26" s="74"/>
      <c r="AFD26" s="74"/>
      <c r="AFE26" s="74"/>
      <c r="AFF26" s="74"/>
      <c r="AFG26" s="74"/>
      <c r="AFH26" s="74"/>
      <c r="AFI26" s="74"/>
      <c r="AFJ26" s="74"/>
      <c r="AFK26" s="74"/>
      <c r="AFL26" s="74"/>
      <c r="AFM26" s="74"/>
      <c r="AFN26" s="74"/>
      <c r="AFO26" s="74"/>
      <c r="AFP26" s="74"/>
      <c r="AFQ26" s="74"/>
      <c r="AFR26" s="74"/>
      <c r="AFS26" s="74"/>
      <c r="AFT26" s="74"/>
      <c r="AFU26" s="74"/>
      <c r="AFV26" s="74"/>
      <c r="AFW26" s="74"/>
      <c r="AFX26" s="74"/>
      <c r="AFY26" s="74"/>
      <c r="AFZ26" s="74"/>
      <c r="AGA26" s="74"/>
      <c r="AGB26" s="74"/>
      <c r="AGC26" s="74"/>
      <c r="AGD26" s="74"/>
      <c r="AGE26" s="74"/>
      <c r="AGF26" s="74"/>
      <c r="AGG26" s="74"/>
      <c r="AGH26" s="74"/>
      <c r="AGI26" s="74"/>
      <c r="AGJ26" s="74"/>
      <c r="AGK26" s="74"/>
      <c r="AGL26" s="74"/>
      <c r="AGM26" s="74"/>
      <c r="AGN26" s="74"/>
      <c r="AGO26" s="74"/>
      <c r="AGP26" s="74"/>
      <c r="AGQ26" s="74"/>
      <c r="AGR26" s="74"/>
      <c r="AGS26" s="74"/>
      <c r="AGT26" s="74"/>
      <c r="AGU26" s="74"/>
      <c r="AGV26" s="74"/>
      <c r="AGW26" s="74"/>
      <c r="AGX26" s="74"/>
      <c r="AGY26" s="74"/>
      <c r="AGZ26" s="74"/>
      <c r="AHA26" s="74"/>
      <c r="AHB26" s="74"/>
      <c r="AHC26" s="74"/>
      <c r="AHD26" s="74"/>
      <c r="AHE26" s="74"/>
      <c r="AHF26" s="74"/>
      <c r="AHG26" s="74"/>
      <c r="AHH26" s="74"/>
      <c r="AHI26" s="74"/>
      <c r="AHJ26" s="74"/>
      <c r="AHK26" s="74"/>
      <c r="AHL26" s="74"/>
      <c r="AHM26" s="74"/>
      <c r="AHN26" s="74"/>
      <c r="AHO26" s="74"/>
      <c r="AHP26" s="74"/>
      <c r="AHQ26" s="74"/>
      <c r="AHR26" s="74"/>
      <c r="AHS26" s="74"/>
      <c r="AHT26" s="74"/>
      <c r="AHU26" s="74"/>
      <c r="AHV26" s="74"/>
      <c r="AHW26" s="74"/>
      <c r="AHX26" s="74"/>
      <c r="AHY26" s="74"/>
      <c r="AHZ26" s="74"/>
      <c r="AIA26" s="74"/>
      <c r="AIB26" s="74"/>
      <c r="AIC26" s="74"/>
      <c r="AID26" s="74"/>
      <c r="AIE26" s="74"/>
      <c r="AIF26" s="74"/>
      <c r="AIG26" s="74"/>
      <c r="AIH26" s="74"/>
      <c r="AII26" s="74"/>
      <c r="AIJ26" s="74"/>
      <c r="AIK26" s="74"/>
      <c r="AIL26" s="74"/>
      <c r="AIM26" s="74"/>
      <c r="AIN26" s="74"/>
      <c r="AIO26" s="74"/>
      <c r="AIP26" s="74"/>
      <c r="AIQ26" s="74"/>
      <c r="AIR26" s="74"/>
      <c r="AIS26" s="74"/>
      <c r="AIT26" s="74"/>
      <c r="AIU26" s="74"/>
      <c r="AIV26" s="74"/>
      <c r="AIW26" s="74"/>
      <c r="AIX26" s="74"/>
      <c r="AIY26" s="74"/>
      <c r="AIZ26" s="74"/>
      <c r="AJA26" s="74"/>
      <c r="AJB26" s="74"/>
      <c r="AJC26" s="74"/>
      <c r="AJD26" s="74"/>
      <c r="AJE26" s="74"/>
      <c r="AJF26" s="74"/>
      <c r="AJG26" s="74"/>
      <c r="AJH26" s="74"/>
      <c r="AJI26" s="74"/>
      <c r="AJJ26" s="74"/>
      <c r="AJK26" s="74"/>
      <c r="AJL26" s="74"/>
      <c r="AJM26" s="74"/>
      <c r="AJN26" s="74"/>
      <c r="AJO26" s="74"/>
      <c r="AJP26" s="74"/>
      <c r="AJQ26" s="74"/>
      <c r="AJR26" s="74"/>
      <c r="AJS26" s="74"/>
      <c r="AJT26" s="74"/>
      <c r="AJU26" s="74"/>
      <c r="AJV26" s="74"/>
      <c r="AJW26" s="74"/>
      <c r="AJX26" s="74"/>
      <c r="AJY26" s="74"/>
      <c r="AJZ26" s="74"/>
      <c r="AKA26" s="74"/>
      <c r="AKB26" s="74"/>
      <c r="AKC26" s="74"/>
      <c r="AKD26" s="74"/>
      <c r="AKE26" s="74"/>
      <c r="AKF26" s="74"/>
      <c r="AKG26" s="74"/>
      <c r="AKH26" s="74"/>
      <c r="AKI26" s="74"/>
      <c r="AKJ26" s="74"/>
      <c r="AKK26" s="74"/>
      <c r="AKL26" s="74"/>
      <c r="AKM26" s="74"/>
      <c r="AKN26" s="74"/>
      <c r="AKO26" s="74"/>
      <c r="AKP26" s="74"/>
      <c r="AKQ26" s="74"/>
      <c r="AKR26" s="74"/>
      <c r="AKS26" s="74"/>
      <c r="AKT26" s="74"/>
      <c r="AKU26" s="74"/>
      <c r="AKV26" s="74"/>
      <c r="AKW26" s="74"/>
      <c r="AKX26" s="74"/>
      <c r="AKY26" s="74"/>
      <c r="AKZ26" s="74"/>
      <c r="ALA26" s="74"/>
      <c r="ALB26" s="74"/>
      <c r="ALC26" s="74"/>
      <c r="ALD26" s="74"/>
      <c r="ALE26" s="74"/>
      <c r="ALF26" s="74"/>
      <c r="ALG26" s="74"/>
      <c r="ALH26" s="74"/>
      <c r="ALI26" s="74"/>
      <c r="ALJ26" s="74"/>
      <c r="ALK26" s="74"/>
      <c r="ALL26" s="74"/>
      <c r="ALM26" s="74"/>
      <c r="ALN26" s="74"/>
      <c r="ALO26" s="74"/>
      <c r="ALP26" s="74"/>
      <c r="ALQ26" s="74"/>
      <c r="ALR26" s="74"/>
      <c r="ALS26" s="74"/>
      <c r="ALT26" s="74"/>
      <c r="ALU26" s="74"/>
      <c r="ALV26" s="74"/>
      <c r="ALW26" s="74"/>
      <c r="ALX26" s="74"/>
      <c r="ALY26" s="74"/>
      <c r="ALZ26" s="74"/>
      <c r="AMA26" s="74"/>
      <c r="AMB26" s="74"/>
      <c r="AMC26" s="74"/>
      <c r="AMD26" s="74"/>
      <c r="AME26" s="74"/>
      <c r="AMF26" s="74"/>
      <c r="AMG26" s="74"/>
      <c r="AMH26" s="74"/>
      <c r="AMI26" s="74"/>
      <c r="AMJ26" s="74"/>
      <c r="AMK26" s="74"/>
      <c r="AML26" s="74"/>
      <c r="AMM26" s="74"/>
      <c r="AMN26" s="74"/>
      <c r="AMO26" s="74"/>
      <c r="AMP26" s="74"/>
      <c r="AMQ26" s="74"/>
      <c r="AMR26" s="74"/>
      <c r="AMS26" s="74"/>
      <c r="AMT26" s="74"/>
      <c r="AMU26" s="74"/>
      <c r="AMV26" s="74"/>
      <c r="AMW26" s="74"/>
      <c r="AMX26" s="74"/>
      <c r="AMY26" s="74"/>
      <c r="AMZ26" s="74"/>
      <c r="ANA26" s="74"/>
      <c r="ANB26" s="74"/>
      <c r="ANC26" s="74"/>
      <c r="AND26" s="74"/>
      <c r="ANE26" s="74"/>
      <c r="ANF26" s="74"/>
      <c r="ANG26" s="74"/>
      <c r="ANH26" s="74"/>
      <c r="ANI26" s="74"/>
      <c r="ANJ26" s="74"/>
      <c r="ANK26" s="74"/>
      <c r="ANL26" s="74"/>
      <c r="ANM26" s="74"/>
      <c r="ANN26" s="74"/>
      <c r="ANO26" s="74"/>
    </row>
    <row r="27" spans="1:1055" s="1" customFormat="1" ht="18" customHeight="1">
      <c r="A27" s="159" t="s">
        <v>95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2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  <c r="IR27" s="74"/>
      <c r="IS27" s="74"/>
      <c r="IT27" s="74"/>
      <c r="IU27" s="74"/>
      <c r="IV27" s="74"/>
      <c r="IW27" s="74"/>
      <c r="IX27" s="74"/>
      <c r="IY27" s="74"/>
      <c r="IZ27" s="74"/>
      <c r="JA27" s="74"/>
      <c r="JB27" s="74"/>
      <c r="JC27" s="74"/>
      <c r="JD27" s="74"/>
      <c r="JE27" s="74"/>
      <c r="JF27" s="74"/>
      <c r="JG27" s="74"/>
      <c r="JH27" s="74"/>
      <c r="JI27" s="74"/>
      <c r="JJ27" s="74"/>
      <c r="JK27" s="74"/>
      <c r="JL27" s="74"/>
      <c r="JM27" s="74"/>
      <c r="JN27" s="74"/>
      <c r="JO27" s="74"/>
      <c r="JP27" s="74"/>
      <c r="JQ27" s="74"/>
      <c r="JR27" s="74"/>
      <c r="JS27" s="74"/>
      <c r="JT27" s="74"/>
      <c r="JU27" s="74"/>
      <c r="JV27" s="74"/>
      <c r="JW27" s="74"/>
      <c r="JX27" s="74"/>
      <c r="JY27" s="74"/>
      <c r="JZ27" s="74"/>
      <c r="KA27" s="74"/>
      <c r="KB27" s="74"/>
      <c r="KC27" s="74"/>
      <c r="KD27" s="74"/>
      <c r="KE27" s="74"/>
      <c r="KF27" s="74"/>
      <c r="KG27" s="74"/>
      <c r="KH27" s="74"/>
      <c r="KI27" s="74"/>
      <c r="KJ27" s="74"/>
      <c r="KK27" s="74"/>
      <c r="KL27" s="74"/>
      <c r="KM27" s="74"/>
      <c r="KN27" s="74"/>
      <c r="KO27" s="74"/>
      <c r="KP27" s="74"/>
      <c r="KQ27" s="74"/>
      <c r="KR27" s="74"/>
      <c r="KS27" s="74"/>
      <c r="KT27" s="74"/>
      <c r="KU27" s="74"/>
      <c r="KV27" s="74"/>
      <c r="KW27" s="74"/>
      <c r="KX27" s="74"/>
      <c r="KY27" s="74"/>
      <c r="KZ27" s="74"/>
      <c r="LA27" s="74"/>
      <c r="LB27" s="74"/>
      <c r="LC27" s="74"/>
      <c r="LD27" s="74"/>
      <c r="LE27" s="74"/>
      <c r="LF27" s="74"/>
      <c r="LG27" s="74"/>
      <c r="LH27" s="74"/>
      <c r="LI27" s="74"/>
      <c r="LJ27" s="74"/>
      <c r="LK27" s="74"/>
      <c r="LL27" s="74"/>
      <c r="LM27" s="74"/>
      <c r="LN27" s="74"/>
      <c r="LO27" s="74"/>
      <c r="LP27" s="74"/>
      <c r="LQ27" s="74"/>
      <c r="LR27" s="74"/>
      <c r="LS27" s="74"/>
      <c r="LT27" s="74"/>
      <c r="LU27" s="74"/>
      <c r="LV27" s="74"/>
      <c r="LW27" s="74"/>
      <c r="LX27" s="74"/>
      <c r="LY27" s="74"/>
      <c r="LZ27" s="74"/>
      <c r="MA27" s="74"/>
      <c r="MB27" s="74"/>
      <c r="MC27" s="74"/>
      <c r="MD27" s="74"/>
      <c r="ME27" s="74"/>
      <c r="MF27" s="74"/>
      <c r="MG27" s="74"/>
      <c r="MH27" s="74"/>
      <c r="MI27" s="74"/>
      <c r="MJ27" s="74"/>
      <c r="MK27" s="74"/>
      <c r="ML27" s="74"/>
      <c r="MM27" s="74"/>
      <c r="MN27" s="74"/>
      <c r="MO27" s="74"/>
      <c r="MP27" s="74"/>
      <c r="MQ27" s="74"/>
      <c r="MR27" s="74"/>
      <c r="MS27" s="74"/>
      <c r="MT27" s="74"/>
      <c r="MU27" s="74"/>
      <c r="MV27" s="74"/>
      <c r="MW27" s="74"/>
      <c r="MX27" s="74"/>
      <c r="MY27" s="74"/>
      <c r="MZ27" s="74"/>
      <c r="NA27" s="74"/>
      <c r="NB27" s="74"/>
      <c r="NC27" s="74"/>
      <c r="ND27" s="74"/>
      <c r="NE27" s="74"/>
      <c r="NF27" s="74"/>
      <c r="NG27" s="74"/>
      <c r="NH27" s="74"/>
      <c r="NI27" s="74"/>
      <c r="NJ27" s="74"/>
      <c r="NK27" s="74"/>
      <c r="NL27" s="74"/>
      <c r="NM27" s="74"/>
      <c r="NN27" s="74"/>
      <c r="NO27" s="74"/>
      <c r="NP27" s="74"/>
      <c r="NQ27" s="74"/>
      <c r="NR27" s="74"/>
      <c r="NS27" s="74"/>
      <c r="NT27" s="74"/>
      <c r="NU27" s="74"/>
      <c r="NV27" s="74"/>
      <c r="NW27" s="74"/>
      <c r="NX27" s="74"/>
      <c r="NY27" s="74"/>
      <c r="NZ27" s="74"/>
      <c r="OA27" s="74"/>
      <c r="OB27" s="74"/>
      <c r="OC27" s="74"/>
      <c r="OD27" s="74"/>
      <c r="OE27" s="74"/>
      <c r="OF27" s="74"/>
      <c r="OG27" s="74"/>
      <c r="OH27" s="74"/>
      <c r="OI27" s="74"/>
      <c r="OJ27" s="74"/>
      <c r="OK27" s="74"/>
      <c r="OL27" s="74"/>
      <c r="OM27" s="74"/>
      <c r="ON27" s="74"/>
      <c r="OO27" s="74"/>
      <c r="OP27" s="74"/>
      <c r="OQ27" s="74"/>
      <c r="OR27" s="74"/>
      <c r="OS27" s="74"/>
      <c r="OT27" s="74"/>
      <c r="OU27" s="74"/>
      <c r="OV27" s="74"/>
      <c r="OW27" s="74"/>
      <c r="OX27" s="74"/>
      <c r="OY27" s="74"/>
      <c r="OZ27" s="74"/>
      <c r="PA27" s="74"/>
      <c r="PB27" s="74"/>
      <c r="PC27" s="74"/>
      <c r="PD27" s="74"/>
      <c r="PE27" s="74"/>
      <c r="PF27" s="74"/>
      <c r="PG27" s="74"/>
      <c r="PH27" s="74"/>
      <c r="PI27" s="74"/>
      <c r="PJ27" s="74"/>
      <c r="PK27" s="74"/>
      <c r="PL27" s="74"/>
      <c r="PM27" s="74"/>
      <c r="PN27" s="74"/>
      <c r="PO27" s="74"/>
      <c r="PP27" s="74"/>
      <c r="PQ27" s="74"/>
      <c r="PR27" s="74"/>
      <c r="PS27" s="74"/>
      <c r="PT27" s="74"/>
      <c r="PU27" s="74"/>
      <c r="PV27" s="74"/>
      <c r="PW27" s="74"/>
      <c r="PX27" s="74"/>
      <c r="PY27" s="74"/>
      <c r="PZ27" s="74"/>
      <c r="QA27" s="74"/>
      <c r="QB27" s="74"/>
      <c r="QC27" s="74"/>
      <c r="QD27" s="74"/>
      <c r="QE27" s="74"/>
      <c r="QF27" s="74"/>
      <c r="QG27" s="74"/>
      <c r="QH27" s="74"/>
      <c r="QI27" s="74"/>
      <c r="QJ27" s="74"/>
      <c r="QK27" s="74"/>
      <c r="QL27" s="74"/>
      <c r="QM27" s="74"/>
      <c r="QN27" s="74"/>
      <c r="QO27" s="74"/>
      <c r="QP27" s="74"/>
      <c r="QQ27" s="74"/>
      <c r="QR27" s="74"/>
      <c r="QS27" s="74"/>
      <c r="QT27" s="74"/>
      <c r="QU27" s="74"/>
      <c r="QV27" s="74"/>
      <c r="QW27" s="74"/>
      <c r="QX27" s="74"/>
      <c r="QY27" s="74"/>
      <c r="QZ27" s="74"/>
      <c r="RA27" s="74"/>
      <c r="RB27" s="74"/>
      <c r="RC27" s="74"/>
      <c r="RD27" s="74"/>
      <c r="RE27" s="74"/>
      <c r="RF27" s="74"/>
      <c r="RG27" s="74"/>
      <c r="RH27" s="74"/>
      <c r="RI27" s="74"/>
      <c r="RJ27" s="74"/>
      <c r="RK27" s="74"/>
      <c r="RL27" s="74"/>
      <c r="RM27" s="74"/>
      <c r="RN27" s="74"/>
      <c r="RO27" s="74"/>
      <c r="RP27" s="74"/>
      <c r="RQ27" s="74"/>
      <c r="RR27" s="74"/>
      <c r="RS27" s="74"/>
      <c r="RT27" s="74"/>
      <c r="RU27" s="74"/>
      <c r="RV27" s="74"/>
      <c r="RW27" s="74"/>
      <c r="RX27" s="74"/>
      <c r="RY27" s="74"/>
      <c r="RZ27" s="74"/>
      <c r="SA27" s="74"/>
      <c r="SB27" s="74"/>
      <c r="SC27" s="74"/>
      <c r="SD27" s="74"/>
      <c r="SE27" s="74"/>
      <c r="SF27" s="74"/>
      <c r="SG27" s="74"/>
      <c r="SH27" s="74"/>
      <c r="SI27" s="74"/>
      <c r="SJ27" s="74"/>
      <c r="SK27" s="74"/>
      <c r="SL27" s="74"/>
      <c r="SM27" s="74"/>
      <c r="SN27" s="74"/>
      <c r="SO27" s="74"/>
      <c r="SP27" s="74"/>
      <c r="SQ27" s="74"/>
      <c r="SR27" s="74"/>
      <c r="SS27" s="74"/>
      <c r="ST27" s="74"/>
      <c r="SU27" s="74"/>
      <c r="SV27" s="74"/>
      <c r="SW27" s="74"/>
      <c r="SX27" s="74"/>
      <c r="SY27" s="74"/>
      <c r="SZ27" s="74"/>
      <c r="TA27" s="74"/>
      <c r="TB27" s="74"/>
      <c r="TC27" s="74"/>
      <c r="TD27" s="74"/>
      <c r="TE27" s="74"/>
      <c r="TF27" s="74"/>
      <c r="TG27" s="74"/>
      <c r="TH27" s="74"/>
      <c r="TI27" s="74"/>
      <c r="TJ27" s="74"/>
      <c r="TK27" s="74"/>
      <c r="TL27" s="74"/>
      <c r="TM27" s="74"/>
      <c r="TN27" s="74"/>
      <c r="TO27" s="74"/>
      <c r="TP27" s="74"/>
      <c r="TQ27" s="74"/>
      <c r="TR27" s="74"/>
      <c r="TS27" s="74"/>
      <c r="TT27" s="74"/>
      <c r="TU27" s="74"/>
      <c r="TV27" s="74"/>
      <c r="TW27" s="74"/>
      <c r="TX27" s="74"/>
      <c r="TY27" s="74"/>
      <c r="TZ27" s="74"/>
      <c r="UA27" s="74"/>
      <c r="UB27" s="74"/>
      <c r="UC27" s="74"/>
      <c r="UD27" s="74"/>
      <c r="UE27" s="74"/>
      <c r="UF27" s="74"/>
      <c r="UG27" s="74"/>
      <c r="UH27" s="74"/>
      <c r="UI27" s="74"/>
      <c r="UJ27" s="74"/>
      <c r="UK27" s="74"/>
      <c r="UL27" s="74"/>
      <c r="UM27" s="74"/>
      <c r="UN27" s="74"/>
      <c r="UO27" s="74"/>
      <c r="UP27" s="74"/>
      <c r="UQ27" s="74"/>
      <c r="UR27" s="74"/>
      <c r="US27" s="74"/>
      <c r="UT27" s="74"/>
      <c r="UU27" s="74"/>
      <c r="UV27" s="74"/>
      <c r="UW27" s="74"/>
      <c r="UX27" s="74"/>
      <c r="UY27" s="74"/>
      <c r="UZ27" s="74"/>
      <c r="VA27" s="74"/>
      <c r="VB27" s="74"/>
      <c r="VC27" s="74"/>
      <c r="VD27" s="74"/>
      <c r="VE27" s="74"/>
      <c r="VF27" s="74"/>
      <c r="VG27" s="74"/>
      <c r="VH27" s="74"/>
      <c r="VI27" s="74"/>
      <c r="VJ27" s="74"/>
      <c r="VK27" s="74"/>
      <c r="VL27" s="74"/>
      <c r="VM27" s="74"/>
      <c r="VN27" s="74"/>
      <c r="VO27" s="74"/>
      <c r="VP27" s="74"/>
      <c r="VQ27" s="74"/>
      <c r="VR27" s="74"/>
      <c r="VS27" s="74"/>
      <c r="VT27" s="74"/>
      <c r="VU27" s="74"/>
      <c r="VV27" s="74"/>
      <c r="VW27" s="74"/>
      <c r="VX27" s="74"/>
      <c r="VY27" s="74"/>
      <c r="VZ27" s="74"/>
      <c r="WA27" s="74"/>
      <c r="WB27" s="74"/>
      <c r="WC27" s="74"/>
      <c r="WD27" s="74"/>
      <c r="WE27" s="74"/>
      <c r="WF27" s="74"/>
      <c r="WG27" s="74"/>
      <c r="WH27" s="74"/>
      <c r="WI27" s="74"/>
      <c r="WJ27" s="74"/>
      <c r="WK27" s="74"/>
      <c r="WL27" s="74"/>
      <c r="WM27" s="74"/>
      <c r="WN27" s="74"/>
      <c r="WO27" s="74"/>
      <c r="WP27" s="74"/>
      <c r="WQ27" s="74"/>
      <c r="WR27" s="74"/>
      <c r="WS27" s="74"/>
      <c r="WT27" s="74"/>
      <c r="WU27" s="74"/>
      <c r="WV27" s="74"/>
      <c r="WW27" s="74"/>
      <c r="WX27" s="74"/>
      <c r="WY27" s="74"/>
      <c r="WZ27" s="74"/>
      <c r="XA27" s="74"/>
      <c r="XB27" s="74"/>
      <c r="XC27" s="74"/>
      <c r="XD27" s="74"/>
      <c r="XE27" s="74"/>
      <c r="XF27" s="74"/>
      <c r="XG27" s="74"/>
      <c r="XH27" s="74"/>
      <c r="XI27" s="74"/>
      <c r="XJ27" s="74"/>
      <c r="XK27" s="74"/>
      <c r="XL27" s="74"/>
      <c r="XM27" s="74"/>
      <c r="XN27" s="74"/>
      <c r="XO27" s="74"/>
      <c r="XP27" s="74"/>
      <c r="XQ27" s="74"/>
      <c r="XR27" s="74"/>
      <c r="XS27" s="74"/>
      <c r="XT27" s="74"/>
      <c r="XU27" s="74"/>
      <c r="XV27" s="74"/>
      <c r="XW27" s="74"/>
      <c r="XX27" s="74"/>
      <c r="XY27" s="74"/>
      <c r="XZ27" s="74"/>
      <c r="YA27" s="74"/>
      <c r="YB27" s="74"/>
      <c r="YC27" s="74"/>
      <c r="YD27" s="74"/>
      <c r="YE27" s="74"/>
      <c r="YF27" s="74"/>
      <c r="YG27" s="74"/>
      <c r="YH27" s="74"/>
      <c r="YI27" s="74"/>
      <c r="YJ27" s="74"/>
      <c r="YK27" s="74"/>
      <c r="YL27" s="74"/>
      <c r="YM27" s="74"/>
      <c r="YN27" s="74"/>
      <c r="YO27" s="74"/>
      <c r="YP27" s="74"/>
      <c r="YQ27" s="74"/>
      <c r="YR27" s="74"/>
      <c r="YS27" s="74"/>
      <c r="YT27" s="74"/>
      <c r="YU27" s="74"/>
      <c r="YV27" s="74"/>
      <c r="YW27" s="74"/>
      <c r="YX27" s="74"/>
      <c r="YY27" s="74"/>
      <c r="YZ27" s="74"/>
      <c r="ZA27" s="74"/>
      <c r="ZB27" s="74"/>
      <c r="ZC27" s="74"/>
      <c r="ZD27" s="74"/>
      <c r="ZE27" s="74"/>
      <c r="ZF27" s="74"/>
      <c r="ZG27" s="74"/>
      <c r="ZH27" s="74"/>
      <c r="ZI27" s="74"/>
      <c r="ZJ27" s="74"/>
      <c r="ZK27" s="74"/>
      <c r="ZL27" s="74"/>
      <c r="ZM27" s="74"/>
      <c r="ZN27" s="74"/>
      <c r="ZO27" s="74"/>
      <c r="ZP27" s="74"/>
      <c r="ZQ27" s="74"/>
      <c r="ZR27" s="74"/>
      <c r="ZS27" s="74"/>
      <c r="ZT27" s="74"/>
      <c r="ZU27" s="74"/>
      <c r="ZV27" s="74"/>
      <c r="ZW27" s="74"/>
      <c r="ZX27" s="74"/>
      <c r="ZY27" s="74"/>
      <c r="ZZ27" s="74"/>
      <c r="AAA27" s="74"/>
      <c r="AAB27" s="74"/>
      <c r="AAC27" s="74"/>
      <c r="AAD27" s="74"/>
      <c r="AAE27" s="74"/>
      <c r="AAF27" s="74"/>
      <c r="AAG27" s="74"/>
      <c r="AAH27" s="74"/>
      <c r="AAI27" s="74"/>
      <c r="AAJ27" s="74"/>
      <c r="AAK27" s="74"/>
      <c r="AAL27" s="74"/>
      <c r="AAM27" s="74"/>
      <c r="AAN27" s="74"/>
      <c r="AAO27" s="74"/>
      <c r="AAP27" s="74"/>
      <c r="AAQ27" s="74"/>
      <c r="AAR27" s="74"/>
      <c r="AAS27" s="74"/>
      <c r="AAT27" s="74"/>
      <c r="AAU27" s="74"/>
      <c r="AAV27" s="74"/>
      <c r="AAW27" s="74"/>
      <c r="AAX27" s="74"/>
      <c r="AAY27" s="74"/>
      <c r="AAZ27" s="74"/>
      <c r="ABA27" s="74"/>
      <c r="ABB27" s="74"/>
      <c r="ABC27" s="74"/>
      <c r="ABD27" s="74"/>
      <c r="ABE27" s="74"/>
      <c r="ABF27" s="74"/>
      <c r="ABG27" s="74"/>
      <c r="ABH27" s="74"/>
      <c r="ABI27" s="74"/>
      <c r="ABJ27" s="74"/>
      <c r="ABK27" s="74"/>
      <c r="ABL27" s="74"/>
      <c r="ABM27" s="74"/>
      <c r="ABN27" s="74"/>
      <c r="ABO27" s="74"/>
      <c r="ABP27" s="74"/>
      <c r="ABQ27" s="74"/>
      <c r="ABR27" s="74"/>
      <c r="ABS27" s="74"/>
      <c r="ABT27" s="74"/>
      <c r="ABU27" s="74"/>
      <c r="ABV27" s="74"/>
      <c r="ABW27" s="74"/>
      <c r="ABX27" s="74"/>
      <c r="ABY27" s="74"/>
      <c r="ABZ27" s="74"/>
      <c r="ACA27" s="74"/>
      <c r="ACB27" s="74"/>
      <c r="ACC27" s="74"/>
      <c r="ACD27" s="74"/>
      <c r="ACE27" s="74"/>
      <c r="ACF27" s="74"/>
      <c r="ACG27" s="74"/>
      <c r="ACH27" s="74"/>
      <c r="ACI27" s="74"/>
      <c r="ACJ27" s="74"/>
      <c r="ACK27" s="74"/>
      <c r="ACL27" s="74"/>
      <c r="ACM27" s="74"/>
      <c r="ACN27" s="74"/>
      <c r="ACO27" s="74"/>
      <c r="ACP27" s="74"/>
      <c r="ACQ27" s="74"/>
      <c r="ACR27" s="74"/>
      <c r="ACS27" s="74"/>
      <c r="ACT27" s="74"/>
      <c r="ACU27" s="74"/>
      <c r="ACV27" s="74"/>
      <c r="ACW27" s="74"/>
      <c r="ACX27" s="74"/>
      <c r="ACY27" s="74"/>
      <c r="ACZ27" s="74"/>
      <c r="ADA27" s="74"/>
      <c r="ADB27" s="74"/>
      <c r="ADC27" s="74"/>
      <c r="ADD27" s="74"/>
      <c r="ADE27" s="74"/>
      <c r="ADF27" s="74"/>
      <c r="ADG27" s="74"/>
      <c r="ADH27" s="74"/>
      <c r="ADI27" s="74"/>
      <c r="ADJ27" s="74"/>
      <c r="ADK27" s="74"/>
      <c r="ADL27" s="74"/>
      <c r="ADM27" s="74"/>
      <c r="ADN27" s="74"/>
      <c r="ADO27" s="74"/>
      <c r="ADP27" s="74"/>
      <c r="ADQ27" s="74"/>
      <c r="ADR27" s="74"/>
      <c r="ADS27" s="74"/>
      <c r="ADT27" s="74"/>
      <c r="ADU27" s="74"/>
      <c r="ADV27" s="74"/>
      <c r="ADW27" s="74"/>
      <c r="ADX27" s="74"/>
      <c r="ADY27" s="74"/>
      <c r="ADZ27" s="74"/>
      <c r="AEA27" s="74"/>
      <c r="AEB27" s="74"/>
      <c r="AEC27" s="74"/>
      <c r="AED27" s="74"/>
      <c r="AEE27" s="74"/>
      <c r="AEF27" s="74"/>
      <c r="AEG27" s="74"/>
      <c r="AEH27" s="74"/>
      <c r="AEI27" s="74"/>
      <c r="AEJ27" s="74"/>
      <c r="AEK27" s="74"/>
      <c r="AEL27" s="74"/>
      <c r="AEM27" s="74"/>
      <c r="AEN27" s="74"/>
      <c r="AEO27" s="74"/>
      <c r="AEP27" s="74"/>
      <c r="AEQ27" s="74"/>
      <c r="AER27" s="74"/>
      <c r="AES27" s="74"/>
      <c r="AET27" s="74"/>
      <c r="AEU27" s="74"/>
      <c r="AEV27" s="74"/>
      <c r="AEW27" s="74"/>
      <c r="AEX27" s="74"/>
      <c r="AEY27" s="74"/>
      <c r="AEZ27" s="74"/>
      <c r="AFA27" s="74"/>
      <c r="AFB27" s="74"/>
      <c r="AFC27" s="74"/>
      <c r="AFD27" s="74"/>
      <c r="AFE27" s="74"/>
      <c r="AFF27" s="74"/>
      <c r="AFG27" s="74"/>
      <c r="AFH27" s="74"/>
      <c r="AFI27" s="74"/>
      <c r="AFJ27" s="74"/>
      <c r="AFK27" s="74"/>
      <c r="AFL27" s="74"/>
      <c r="AFM27" s="74"/>
      <c r="AFN27" s="74"/>
      <c r="AFO27" s="74"/>
      <c r="AFP27" s="74"/>
      <c r="AFQ27" s="74"/>
      <c r="AFR27" s="74"/>
      <c r="AFS27" s="74"/>
      <c r="AFT27" s="74"/>
      <c r="AFU27" s="74"/>
      <c r="AFV27" s="74"/>
      <c r="AFW27" s="74"/>
      <c r="AFX27" s="74"/>
      <c r="AFY27" s="74"/>
      <c r="AFZ27" s="74"/>
      <c r="AGA27" s="74"/>
      <c r="AGB27" s="74"/>
      <c r="AGC27" s="74"/>
      <c r="AGD27" s="74"/>
      <c r="AGE27" s="74"/>
      <c r="AGF27" s="74"/>
      <c r="AGG27" s="74"/>
      <c r="AGH27" s="74"/>
      <c r="AGI27" s="74"/>
      <c r="AGJ27" s="74"/>
      <c r="AGK27" s="74"/>
      <c r="AGL27" s="74"/>
      <c r="AGM27" s="74"/>
      <c r="AGN27" s="74"/>
      <c r="AGO27" s="74"/>
      <c r="AGP27" s="74"/>
      <c r="AGQ27" s="74"/>
      <c r="AGR27" s="74"/>
      <c r="AGS27" s="74"/>
      <c r="AGT27" s="74"/>
      <c r="AGU27" s="74"/>
      <c r="AGV27" s="74"/>
      <c r="AGW27" s="74"/>
      <c r="AGX27" s="74"/>
      <c r="AGY27" s="74"/>
      <c r="AGZ27" s="74"/>
      <c r="AHA27" s="74"/>
      <c r="AHB27" s="74"/>
      <c r="AHC27" s="74"/>
      <c r="AHD27" s="74"/>
      <c r="AHE27" s="74"/>
      <c r="AHF27" s="74"/>
      <c r="AHG27" s="74"/>
      <c r="AHH27" s="74"/>
      <c r="AHI27" s="74"/>
      <c r="AHJ27" s="74"/>
      <c r="AHK27" s="74"/>
      <c r="AHL27" s="74"/>
      <c r="AHM27" s="74"/>
      <c r="AHN27" s="74"/>
      <c r="AHO27" s="74"/>
      <c r="AHP27" s="74"/>
      <c r="AHQ27" s="74"/>
      <c r="AHR27" s="74"/>
      <c r="AHS27" s="74"/>
      <c r="AHT27" s="74"/>
      <c r="AHU27" s="74"/>
      <c r="AHV27" s="74"/>
      <c r="AHW27" s="74"/>
      <c r="AHX27" s="74"/>
      <c r="AHY27" s="74"/>
      <c r="AHZ27" s="74"/>
      <c r="AIA27" s="74"/>
      <c r="AIB27" s="74"/>
      <c r="AIC27" s="74"/>
      <c r="AID27" s="74"/>
      <c r="AIE27" s="74"/>
      <c r="AIF27" s="74"/>
      <c r="AIG27" s="74"/>
      <c r="AIH27" s="74"/>
      <c r="AII27" s="74"/>
      <c r="AIJ27" s="74"/>
      <c r="AIK27" s="74"/>
      <c r="AIL27" s="74"/>
      <c r="AIM27" s="74"/>
      <c r="AIN27" s="74"/>
      <c r="AIO27" s="74"/>
      <c r="AIP27" s="74"/>
      <c r="AIQ27" s="74"/>
      <c r="AIR27" s="74"/>
      <c r="AIS27" s="74"/>
      <c r="AIT27" s="74"/>
      <c r="AIU27" s="74"/>
      <c r="AIV27" s="74"/>
      <c r="AIW27" s="74"/>
      <c r="AIX27" s="74"/>
      <c r="AIY27" s="74"/>
      <c r="AIZ27" s="74"/>
      <c r="AJA27" s="74"/>
      <c r="AJB27" s="74"/>
      <c r="AJC27" s="74"/>
      <c r="AJD27" s="74"/>
      <c r="AJE27" s="74"/>
      <c r="AJF27" s="74"/>
      <c r="AJG27" s="74"/>
      <c r="AJH27" s="74"/>
      <c r="AJI27" s="74"/>
      <c r="AJJ27" s="74"/>
      <c r="AJK27" s="74"/>
      <c r="AJL27" s="74"/>
      <c r="AJM27" s="74"/>
      <c r="AJN27" s="74"/>
      <c r="AJO27" s="74"/>
      <c r="AJP27" s="74"/>
      <c r="AJQ27" s="74"/>
      <c r="AJR27" s="74"/>
      <c r="AJS27" s="74"/>
      <c r="AJT27" s="74"/>
      <c r="AJU27" s="74"/>
      <c r="AJV27" s="74"/>
      <c r="AJW27" s="74"/>
      <c r="AJX27" s="74"/>
      <c r="AJY27" s="74"/>
      <c r="AJZ27" s="74"/>
      <c r="AKA27" s="74"/>
      <c r="AKB27" s="74"/>
      <c r="AKC27" s="74"/>
      <c r="AKD27" s="74"/>
      <c r="AKE27" s="74"/>
      <c r="AKF27" s="74"/>
      <c r="AKG27" s="74"/>
      <c r="AKH27" s="74"/>
      <c r="AKI27" s="74"/>
      <c r="AKJ27" s="74"/>
      <c r="AKK27" s="74"/>
      <c r="AKL27" s="74"/>
      <c r="AKM27" s="74"/>
      <c r="AKN27" s="74"/>
      <c r="AKO27" s="74"/>
      <c r="AKP27" s="74"/>
      <c r="AKQ27" s="74"/>
      <c r="AKR27" s="74"/>
      <c r="AKS27" s="74"/>
      <c r="AKT27" s="74"/>
      <c r="AKU27" s="74"/>
      <c r="AKV27" s="74"/>
      <c r="AKW27" s="74"/>
      <c r="AKX27" s="74"/>
      <c r="AKY27" s="74"/>
      <c r="AKZ27" s="74"/>
      <c r="ALA27" s="74"/>
      <c r="ALB27" s="74"/>
      <c r="ALC27" s="74"/>
      <c r="ALD27" s="74"/>
      <c r="ALE27" s="74"/>
      <c r="ALF27" s="74"/>
      <c r="ALG27" s="74"/>
      <c r="ALH27" s="74"/>
      <c r="ALI27" s="74"/>
      <c r="ALJ27" s="74"/>
      <c r="ALK27" s="74"/>
      <c r="ALL27" s="74"/>
      <c r="ALM27" s="74"/>
      <c r="ALN27" s="74"/>
      <c r="ALO27" s="74"/>
      <c r="ALP27" s="74"/>
      <c r="ALQ27" s="74"/>
      <c r="ALR27" s="74"/>
      <c r="ALS27" s="74"/>
      <c r="ALT27" s="74"/>
      <c r="ALU27" s="74"/>
      <c r="ALV27" s="74"/>
      <c r="ALW27" s="74"/>
      <c r="ALX27" s="74"/>
      <c r="ALY27" s="74"/>
      <c r="ALZ27" s="74"/>
      <c r="AMA27" s="74"/>
      <c r="AMB27" s="74"/>
      <c r="AMC27" s="74"/>
      <c r="AMD27" s="74"/>
      <c r="AME27" s="74"/>
      <c r="AMF27" s="74"/>
      <c r="AMG27" s="74"/>
      <c r="AMH27" s="74"/>
      <c r="AMI27" s="74"/>
      <c r="AMJ27" s="74"/>
      <c r="AMK27" s="74"/>
      <c r="AML27" s="74"/>
      <c r="AMM27" s="74"/>
      <c r="AMN27" s="74"/>
      <c r="AMO27" s="74"/>
      <c r="AMP27" s="74"/>
      <c r="AMQ27" s="74"/>
      <c r="AMR27" s="74"/>
      <c r="AMS27" s="74"/>
      <c r="AMT27" s="74"/>
      <c r="AMU27" s="74"/>
      <c r="AMV27" s="74"/>
      <c r="AMW27" s="74"/>
      <c r="AMX27" s="74"/>
      <c r="AMY27" s="74"/>
      <c r="AMZ27" s="74"/>
      <c r="ANA27" s="74"/>
      <c r="ANB27" s="74"/>
      <c r="ANC27" s="74"/>
      <c r="AND27" s="74"/>
      <c r="ANE27" s="74"/>
      <c r="ANF27" s="74"/>
      <c r="ANG27" s="74"/>
      <c r="ANH27" s="74"/>
      <c r="ANI27" s="74"/>
      <c r="ANJ27" s="74"/>
      <c r="ANK27" s="74"/>
      <c r="ANL27" s="74"/>
      <c r="ANM27" s="74"/>
      <c r="ANN27" s="74"/>
      <c r="ANO27" s="74"/>
    </row>
    <row r="28" spans="1:1055" s="73" customFormat="1" ht="18.75" customHeight="1">
      <c r="A28" s="125" t="s">
        <v>6</v>
      </c>
      <c r="B28" s="126"/>
      <c r="C28" s="125"/>
      <c r="D28" s="125"/>
      <c r="E28" s="125"/>
      <c r="F28" s="125"/>
      <c r="G28" s="125"/>
      <c r="H28" s="127">
        <f>SUM(H29:H33)</f>
        <v>2771.1000000000004</v>
      </c>
      <c r="I28" s="127">
        <f>SUM(I29:I33)</f>
        <v>2175.1</v>
      </c>
      <c r="J28" s="127">
        <f>SUM(J29:J33)</f>
        <v>2175.1</v>
      </c>
      <c r="K28" s="127">
        <f>SUM(K29:K33)</f>
        <v>84</v>
      </c>
      <c r="L28" s="127">
        <f>SUM(L29:L33)</f>
        <v>21943615.030000001</v>
      </c>
      <c r="M28" s="127">
        <f t="shared" ref="M28:Q28" si="5">SUM(M29:M33)</f>
        <v>0</v>
      </c>
      <c r="N28" s="127">
        <f t="shared" si="5"/>
        <v>0</v>
      </c>
      <c r="O28" s="127">
        <f>SUM(O29:O33)</f>
        <v>21943615.030000001</v>
      </c>
      <c r="P28" s="127">
        <f t="shared" si="5"/>
        <v>0</v>
      </c>
      <c r="Q28" s="127">
        <f t="shared" si="5"/>
        <v>0</v>
      </c>
      <c r="R28" s="128"/>
      <c r="S28" s="128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  <c r="IO28" s="72"/>
      <c r="IP28" s="72"/>
      <c r="IQ28" s="72"/>
      <c r="IR28" s="72"/>
      <c r="IS28" s="72"/>
      <c r="IT28" s="72"/>
      <c r="IU28" s="72"/>
      <c r="IV28" s="72"/>
      <c r="IW28" s="72"/>
      <c r="IX28" s="72"/>
      <c r="IY28" s="72"/>
      <c r="IZ28" s="72"/>
      <c r="JA28" s="72"/>
      <c r="JB28" s="72"/>
      <c r="JC28" s="72"/>
      <c r="JD28" s="72"/>
      <c r="JE28" s="72"/>
      <c r="JF28" s="72"/>
      <c r="JG28" s="72"/>
      <c r="JH28" s="72"/>
      <c r="JI28" s="72"/>
      <c r="JJ28" s="72"/>
      <c r="JK28" s="72"/>
      <c r="JL28" s="72"/>
      <c r="JM28" s="72"/>
      <c r="JN28" s="72"/>
      <c r="JO28" s="72"/>
      <c r="JP28" s="72"/>
      <c r="JQ28" s="72"/>
      <c r="JR28" s="72"/>
      <c r="JS28" s="72"/>
      <c r="JT28" s="72"/>
      <c r="JU28" s="72"/>
      <c r="JV28" s="72"/>
      <c r="JW28" s="72"/>
      <c r="JX28" s="72"/>
      <c r="JY28" s="72"/>
      <c r="JZ28" s="72"/>
      <c r="KA28" s="72"/>
      <c r="KB28" s="72"/>
      <c r="KC28" s="72"/>
      <c r="KD28" s="72"/>
      <c r="KE28" s="72"/>
      <c r="KF28" s="72"/>
      <c r="KG28" s="72"/>
      <c r="KH28" s="72"/>
      <c r="KI28" s="72"/>
      <c r="KJ28" s="72"/>
      <c r="KK28" s="72"/>
      <c r="KL28" s="72"/>
      <c r="KM28" s="72"/>
      <c r="KN28" s="72"/>
      <c r="KO28" s="72"/>
      <c r="KP28" s="72"/>
      <c r="KQ28" s="72"/>
      <c r="KR28" s="72"/>
      <c r="KS28" s="72"/>
      <c r="KT28" s="72"/>
      <c r="KU28" s="72"/>
      <c r="KV28" s="72"/>
      <c r="KW28" s="72"/>
      <c r="KX28" s="72"/>
      <c r="KY28" s="72"/>
      <c r="KZ28" s="72"/>
      <c r="LA28" s="72"/>
      <c r="LB28" s="72"/>
      <c r="LC28" s="72"/>
      <c r="LD28" s="72"/>
      <c r="LE28" s="72"/>
      <c r="LF28" s="72"/>
      <c r="LG28" s="72"/>
      <c r="LH28" s="72"/>
      <c r="LI28" s="72"/>
      <c r="LJ28" s="72"/>
      <c r="LK28" s="72"/>
      <c r="LL28" s="72"/>
      <c r="LM28" s="72"/>
      <c r="LN28" s="72"/>
      <c r="LO28" s="72"/>
      <c r="LP28" s="72"/>
      <c r="LQ28" s="72"/>
      <c r="LR28" s="72"/>
      <c r="LS28" s="72"/>
      <c r="LT28" s="72"/>
      <c r="LU28" s="72"/>
      <c r="LV28" s="72"/>
      <c r="LW28" s="72"/>
      <c r="LX28" s="72"/>
      <c r="LY28" s="72"/>
      <c r="LZ28" s="72"/>
      <c r="MA28" s="72"/>
      <c r="MB28" s="72"/>
      <c r="MC28" s="72"/>
      <c r="MD28" s="72"/>
      <c r="ME28" s="72"/>
      <c r="MF28" s="72"/>
      <c r="MG28" s="72"/>
      <c r="MH28" s="72"/>
      <c r="MI28" s="72"/>
      <c r="MJ28" s="72"/>
      <c r="MK28" s="72"/>
      <c r="ML28" s="72"/>
      <c r="MM28" s="72"/>
      <c r="MN28" s="72"/>
      <c r="MO28" s="72"/>
      <c r="MP28" s="72"/>
      <c r="MQ28" s="72"/>
      <c r="MR28" s="72"/>
      <c r="MS28" s="72"/>
      <c r="MT28" s="72"/>
      <c r="MU28" s="72"/>
      <c r="MV28" s="72"/>
      <c r="MW28" s="72"/>
      <c r="MX28" s="72"/>
      <c r="MY28" s="72"/>
      <c r="MZ28" s="72"/>
      <c r="NA28" s="72"/>
      <c r="NB28" s="72"/>
      <c r="NC28" s="72"/>
      <c r="ND28" s="72"/>
      <c r="NE28" s="72"/>
      <c r="NF28" s="72"/>
      <c r="NG28" s="72"/>
      <c r="NH28" s="72"/>
      <c r="NI28" s="72"/>
      <c r="NJ28" s="72"/>
      <c r="NK28" s="72"/>
      <c r="NL28" s="72"/>
      <c r="NM28" s="72"/>
      <c r="NN28" s="72"/>
      <c r="NO28" s="72"/>
      <c r="NP28" s="72"/>
      <c r="NQ28" s="72"/>
      <c r="NR28" s="72"/>
      <c r="NS28" s="72"/>
      <c r="NT28" s="72"/>
      <c r="NU28" s="72"/>
      <c r="NV28" s="72"/>
      <c r="NW28" s="72"/>
      <c r="NX28" s="72"/>
      <c r="NY28" s="72"/>
      <c r="NZ28" s="72"/>
      <c r="OA28" s="72"/>
      <c r="OB28" s="72"/>
      <c r="OC28" s="72"/>
      <c r="OD28" s="72"/>
      <c r="OE28" s="72"/>
      <c r="OF28" s="72"/>
      <c r="OG28" s="72"/>
      <c r="OH28" s="72"/>
      <c r="OI28" s="72"/>
      <c r="OJ28" s="72"/>
      <c r="OK28" s="72"/>
      <c r="OL28" s="72"/>
      <c r="OM28" s="72"/>
      <c r="ON28" s="72"/>
      <c r="OO28" s="72"/>
      <c r="OP28" s="72"/>
      <c r="OQ28" s="72"/>
      <c r="OR28" s="72"/>
      <c r="OS28" s="72"/>
      <c r="OT28" s="72"/>
      <c r="OU28" s="72"/>
      <c r="OV28" s="72"/>
      <c r="OW28" s="72"/>
      <c r="OX28" s="72"/>
      <c r="OY28" s="72"/>
      <c r="OZ28" s="72"/>
      <c r="PA28" s="72"/>
      <c r="PB28" s="72"/>
      <c r="PC28" s="72"/>
      <c r="PD28" s="72"/>
      <c r="PE28" s="72"/>
      <c r="PF28" s="72"/>
      <c r="PG28" s="72"/>
      <c r="PH28" s="72"/>
      <c r="PI28" s="72"/>
      <c r="PJ28" s="72"/>
      <c r="PK28" s="72"/>
      <c r="PL28" s="72"/>
      <c r="PM28" s="72"/>
      <c r="PN28" s="72"/>
      <c r="PO28" s="72"/>
      <c r="PP28" s="72"/>
      <c r="PQ28" s="72"/>
      <c r="PR28" s="72"/>
      <c r="PS28" s="72"/>
      <c r="PT28" s="72"/>
      <c r="PU28" s="72"/>
      <c r="PV28" s="72"/>
      <c r="PW28" s="72"/>
      <c r="PX28" s="72"/>
      <c r="PY28" s="72"/>
      <c r="PZ28" s="72"/>
      <c r="QA28" s="72"/>
      <c r="QB28" s="72"/>
      <c r="QC28" s="72"/>
      <c r="QD28" s="72"/>
      <c r="QE28" s="72"/>
      <c r="QF28" s="72"/>
      <c r="QG28" s="72"/>
      <c r="QH28" s="72"/>
      <c r="QI28" s="72"/>
      <c r="QJ28" s="72"/>
      <c r="QK28" s="72"/>
      <c r="QL28" s="72"/>
      <c r="QM28" s="72"/>
      <c r="QN28" s="72"/>
      <c r="QO28" s="72"/>
      <c r="QP28" s="72"/>
      <c r="QQ28" s="72"/>
      <c r="QR28" s="72"/>
      <c r="QS28" s="72"/>
      <c r="QT28" s="72"/>
      <c r="QU28" s="72"/>
      <c r="QV28" s="72"/>
      <c r="QW28" s="72"/>
      <c r="QX28" s="72"/>
      <c r="QY28" s="72"/>
      <c r="QZ28" s="72"/>
      <c r="RA28" s="72"/>
      <c r="RB28" s="72"/>
      <c r="RC28" s="72"/>
      <c r="RD28" s="72"/>
      <c r="RE28" s="72"/>
      <c r="RF28" s="72"/>
      <c r="RG28" s="72"/>
      <c r="RH28" s="72"/>
      <c r="RI28" s="72"/>
      <c r="RJ28" s="72"/>
      <c r="RK28" s="72"/>
      <c r="RL28" s="72"/>
      <c r="RM28" s="72"/>
      <c r="RN28" s="72"/>
      <c r="RO28" s="72"/>
      <c r="RP28" s="72"/>
      <c r="RQ28" s="72"/>
      <c r="RR28" s="72"/>
      <c r="RS28" s="72"/>
      <c r="RT28" s="72"/>
      <c r="RU28" s="72"/>
      <c r="RV28" s="72"/>
      <c r="RW28" s="72"/>
      <c r="RX28" s="72"/>
      <c r="RY28" s="72"/>
      <c r="RZ28" s="72"/>
      <c r="SA28" s="72"/>
      <c r="SB28" s="72"/>
      <c r="SC28" s="72"/>
      <c r="SD28" s="72"/>
      <c r="SE28" s="72"/>
      <c r="SF28" s="72"/>
      <c r="SG28" s="72"/>
      <c r="SH28" s="72"/>
      <c r="SI28" s="72"/>
      <c r="SJ28" s="72"/>
      <c r="SK28" s="72"/>
      <c r="SL28" s="72"/>
      <c r="SM28" s="72"/>
      <c r="SN28" s="72"/>
      <c r="SO28" s="72"/>
      <c r="SP28" s="72"/>
      <c r="SQ28" s="72"/>
      <c r="SR28" s="72"/>
      <c r="SS28" s="72"/>
      <c r="ST28" s="72"/>
      <c r="SU28" s="72"/>
      <c r="SV28" s="72"/>
      <c r="SW28" s="72"/>
      <c r="SX28" s="72"/>
      <c r="SY28" s="72"/>
      <c r="SZ28" s="72"/>
      <c r="TA28" s="72"/>
      <c r="TB28" s="72"/>
      <c r="TC28" s="72"/>
      <c r="TD28" s="72"/>
      <c r="TE28" s="72"/>
      <c r="TF28" s="72"/>
      <c r="TG28" s="72"/>
      <c r="TH28" s="72"/>
      <c r="TI28" s="72"/>
      <c r="TJ28" s="72"/>
      <c r="TK28" s="72"/>
      <c r="TL28" s="72"/>
      <c r="TM28" s="72"/>
      <c r="TN28" s="72"/>
      <c r="TO28" s="72"/>
      <c r="TP28" s="72"/>
      <c r="TQ28" s="72"/>
      <c r="TR28" s="72"/>
      <c r="TS28" s="72"/>
      <c r="TT28" s="72"/>
      <c r="TU28" s="72"/>
      <c r="TV28" s="72"/>
      <c r="TW28" s="72"/>
      <c r="TX28" s="72"/>
      <c r="TY28" s="72"/>
      <c r="TZ28" s="72"/>
      <c r="UA28" s="72"/>
      <c r="UB28" s="72"/>
      <c r="UC28" s="72"/>
      <c r="UD28" s="72"/>
      <c r="UE28" s="72"/>
      <c r="UF28" s="72"/>
      <c r="UG28" s="72"/>
      <c r="UH28" s="72"/>
      <c r="UI28" s="72"/>
      <c r="UJ28" s="72"/>
      <c r="UK28" s="72"/>
      <c r="UL28" s="72"/>
      <c r="UM28" s="72"/>
      <c r="UN28" s="72"/>
      <c r="UO28" s="72"/>
      <c r="UP28" s="72"/>
      <c r="UQ28" s="72"/>
      <c r="UR28" s="72"/>
      <c r="US28" s="72"/>
      <c r="UT28" s="72"/>
      <c r="UU28" s="72"/>
      <c r="UV28" s="72"/>
      <c r="UW28" s="72"/>
      <c r="UX28" s="72"/>
      <c r="UY28" s="72"/>
      <c r="UZ28" s="72"/>
      <c r="VA28" s="72"/>
      <c r="VB28" s="72"/>
      <c r="VC28" s="72"/>
      <c r="VD28" s="72"/>
      <c r="VE28" s="72"/>
      <c r="VF28" s="72"/>
      <c r="VG28" s="72"/>
      <c r="VH28" s="72"/>
      <c r="VI28" s="72"/>
      <c r="VJ28" s="72"/>
      <c r="VK28" s="72"/>
      <c r="VL28" s="72"/>
      <c r="VM28" s="72"/>
      <c r="VN28" s="72"/>
      <c r="VO28" s="72"/>
      <c r="VP28" s="72"/>
      <c r="VQ28" s="72"/>
      <c r="VR28" s="72"/>
      <c r="VS28" s="72"/>
      <c r="VT28" s="72"/>
      <c r="VU28" s="72"/>
      <c r="VV28" s="72"/>
      <c r="VW28" s="72"/>
      <c r="VX28" s="72"/>
      <c r="VY28" s="72"/>
      <c r="VZ28" s="72"/>
      <c r="WA28" s="72"/>
      <c r="WB28" s="72"/>
      <c r="WC28" s="72"/>
      <c r="WD28" s="72"/>
      <c r="WE28" s="72"/>
      <c r="WF28" s="72"/>
      <c r="WG28" s="72"/>
      <c r="WH28" s="72"/>
      <c r="WI28" s="72"/>
      <c r="WJ28" s="72"/>
      <c r="WK28" s="72"/>
      <c r="WL28" s="72"/>
      <c r="WM28" s="72"/>
      <c r="WN28" s="72"/>
      <c r="WO28" s="72"/>
      <c r="WP28" s="72"/>
      <c r="WQ28" s="72"/>
      <c r="WR28" s="72"/>
      <c r="WS28" s="72"/>
      <c r="WT28" s="72"/>
      <c r="WU28" s="72"/>
      <c r="WV28" s="72"/>
      <c r="WW28" s="72"/>
      <c r="WX28" s="72"/>
      <c r="WY28" s="72"/>
      <c r="WZ28" s="72"/>
      <c r="XA28" s="72"/>
      <c r="XB28" s="72"/>
      <c r="XC28" s="72"/>
      <c r="XD28" s="72"/>
      <c r="XE28" s="72"/>
      <c r="XF28" s="72"/>
      <c r="XG28" s="72"/>
      <c r="XH28" s="72"/>
      <c r="XI28" s="72"/>
      <c r="XJ28" s="72"/>
      <c r="XK28" s="72"/>
      <c r="XL28" s="72"/>
      <c r="XM28" s="72"/>
      <c r="XN28" s="72"/>
      <c r="XO28" s="72"/>
      <c r="XP28" s="72"/>
      <c r="XQ28" s="72"/>
      <c r="XR28" s="72"/>
      <c r="XS28" s="72"/>
      <c r="XT28" s="72"/>
      <c r="XU28" s="72"/>
      <c r="XV28" s="72"/>
      <c r="XW28" s="72"/>
      <c r="XX28" s="72"/>
      <c r="XY28" s="72"/>
      <c r="XZ28" s="72"/>
      <c r="YA28" s="72"/>
      <c r="YB28" s="72"/>
      <c r="YC28" s="72"/>
      <c r="YD28" s="72"/>
      <c r="YE28" s="72"/>
      <c r="YF28" s="72"/>
      <c r="YG28" s="72"/>
      <c r="YH28" s="72"/>
      <c r="YI28" s="72"/>
      <c r="YJ28" s="72"/>
      <c r="YK28" s="72"/>
      <c r="YL28" s="72"/>
      <c r="YM28" s="72"/>
      <c r="YN28" s="72"/>
      <c r="YO28" s="72"/>
      <c r="YP28" s="72"/>
      <c r="YQ28" s="72"/>
      <c r="YR28" s="72"/>
      <c r="YS28" s="72"/>
      <c r="YT28" s="72"/>
      <c r="YU28" s="72"/>
      <c r="YV28" s="72"/>
      <c r="YW28" s="72"/>
      <c r="YX28" s="72"/>
      <c r="YY28" s="72"/>
      <c r="YZ28" s="72"/>
      <c r="ZA28" s="72"/>
      <c r="ZB28" s="72"/>
      <c r="ZC28" s="72"/>
      <c r="ZD28" s="72"/>
      <c r="ZE28" s="72"/>
      <c r="ZF28" s="72"/>
      <c r="ZG28" s="72"/>
      <c r="ZH28" s="72"/>
      <c r="ZI28" s="72"/>
      <c r="ZJ28" s="72"/>
      <c r="ZK28" s="72"/>
      <c r="ZL28" s="72"/>
      <c r="ZM28" s="72"/>
      <c r="ZN28" s="72"/>
      <c r="ZO28" s="72"/>
      <c r="ZP28" s="72"/>
      <c r="ZQ28" s="72"/>
      <c r="ZR28" s="72"/>
      <c r="ZS28" s="72"/>
      <c r="ZT28" s="72"/>
      <c r="ZU28" s="72"/>
      <c r="ZV28" s="72"/>
      <c r="ZW28" s="72"/>
      <c r="ZX28" s="72"/>
      <c r="ZY28" s="72"/>
      <c r="ZZ28" s="72"/>
      <c r="AAA28" s="72"/>
      <c r="AAB28" s="72"/>
      <c r="AAC28" s="72"/>
      <c r="AAD28" s="72"/>
      <c r="AAE28" s="72"/>
      <c r="AAF28" s="72"/>
      <c r="AAG28" s="72"/>
      <c r="AAH28" s="72"/>
      <c r="AAI28" s="72"/>
      <c r="AAJ28" s="72"/>
      <c r="AAK28" s="72"/>
      <c r="AAL28" s="72"/>
      <c r="AAM28" s="72"/>
      <c r="AAN28" s="72"/>
      <c r="AAO28" s="72"/>
      <c r="AAP28" s="72"/>
      <c r="AAQ28" s="72"/>
      <c r="AAR28" s="72"/>
      <c r="AAS28" s="72"/>
      <c r="AAT28" s="72"/>
      <c r="AAU28" s="72"/>
      <c r="AAV28" s="72"/>
      <c r="AAW28" s="72"/>
      <c r="AAX28" s="72"/>
      <c r="AAY28" s="72"/>
      <c r="AAZ28" s="72"/>
      <c r="ABA28" s="72"/>
      <c r="ABB28" s="72"/>
      <c r="ABC28" s="72"/>
      <c r="ABD28" s="72"/>
      <c r="ABE28" s="72"/>
      <c r="ABF28" s="72"/>
      <c r="ABG28" s="72"/>
      <c r="ABH28" s="72"/>
      <c r="ABI28" s="72"/>
      <c r="ABJ28" s="72"/>
      <c r="ABK28" s="72"/>
      <c r="ABL28" s="72"/>
      <c r="ABM28" s="72"/>
      <c r="ABN28" s="72"/>
      <c r="ABO28" s="72"/>
      <c r="ABP28" s="72"/>
      <c r="ABQ28" s="72"/>
      <c r="ABR28" s="72"/>
      <c r="ABS28" s="72"/>
      <c r="ABT28" s="72"/>
      <c r="ABU28" s="72"/>
      <c r="ABV28" s="72"/>
      <c r="ABW28" s="72"/>
      <c r="ABX28" s="72"/>
      <c r="ABY28" s="72"/>
      <c r="ABZ28" s="72"/>
      <c r="ACA28" s="72"/>
      <c r="ACB28" s="72"/>
      <c r="ACC28" s="72"/>
      <c r="ACD28" s="72"/>
      <c r="ACE28" s="72"/>
      <c r="ACF28" s="72"/>
      <c r="ACG28" s="72"/>
      <c r="ACH28" s="72"/>
      <c r="ACI28" s="72"/>
      <c r="ACJ28" s="72"/>
      <c r="ACK28" s="72"/>
      <c r="ACL28" s="72"/>
      <c r="ACM28" s="72"/>
      <c r="ACN28" s="72"/>
      <c r="ACO28" s="72"/>
      <c r="ACP28" s="72"/>
      <c r="ACQ28" s="72"/>
      <c r="ACR28" s="72"/>
      <c r="ACS28" s="72"/>
      <c r="ACT28" s="72"/>
      <c r="ACU28" s="72"/>
      <c r="ACV28" s="72"/>
      <c r="ACW28" s="72"/>
      <c r="ACX28" s="72"/>
      <c r="ACY28" s="72"/>
      <c r="ACZ28" s="72"/>
      <c r="ADA28" s="72"/>
      <c r="ADB28" s="72"/>
      <c r="ADC28" s="72"/>
      <c r="ADD28" s="72"/>
      <c r="ADE28" s="72"/>
      <c r="ADF28" s="72"/>
      <c r="ADG28" s="72"/>
      <c r="ADH28" s="72"/>
      <c r="ADI28" s="72"/>
      <c r="ADJ28" s="72"/>
      <c r="ADK28" s="72"/>
      <c r="ADL28" s="72"/>
      <c r="ADM28" s="72"/>
      <c r="ADN28" s="72"/>
      <c r="ADO28" s="72"/>
      <c r="ADP28" s="72"/>
      <c r="ADQ28" s="72"/>
      <c r="ADR28" s="72"/>
      <c r="ADS28" s="72"/>
      <c r="ADT28" s="72"/>
      <c r="ADU28" s="72"/>
      <c r="ADV28" s="72"/>
      <c r="ADW28" s="72"/>
      <c r="ADX28" s="72"/>
      <c r="ADY28" s="72"/>
      <c r="ADZ28" s="72"/>
      <c r="AEA28" s="72"/>
      <c r="AEB28" s="72"/>
      <c r="AEC28" s="72"/>
      <c r="AED28" s="72"/>
      <c r="AEE28" s="72"/>
      <c r="AEF28" s="72"/>
      <c r="AEG28" s="72"/>
      <c r="AEH28" s="72"/>
      <c r="AEI28" s="72"/>
      <c r="AEJ28" s="72"/>
      <c r="AEK28" s="72"/>
      <c r="AEL28" s="72"/>
      <c r="AEM28" s="72"/>
      <c r="AEN28" s="72"/>
      <c r="AEO28" s="72"/>
      <c r="AEP28" s="72"/>
      <c r="AEQ28" s="72"/>
      <c r="AER28" s="72"/>
      <c r="AES28" s="72"/>
      <c r="AET28" s="72"/>
      <c r="AEU28" s="72"/>
      <c r="AEV28" s="72"/>
      <c r="AEW28" s="72"/>
      <c r="AEX28" s="72"/>
      <c r="AEY28" s="72"/>
      <c r="AEZ28" s="72"/>
      <c r="AFA28" s="72"/>
      <c r="AFB28" s="72"/>
      <c r="AFC28" s="72"/>
      <c r="AFD28" s="72"/>
      <c r="AFE28" s="72"/>
      <c r="AFF28" s="72"/>
      <c r="AFG28" s="72"/>
      <c r="AFH28" s="72"/>
      <c r="AFI28" s="72"/>
      <c r="AFJ28" s="72"/>
      <c r="AFK28" s="72"/>
      <c r="AFL28" s="72"/>
      <c r="AFM28" s="72"/>
      <c r="AFN28" s="72"/>
      <c r="AFO28" s="72"/>
      <c r="AFP28" s="72"/>
      <c r="AFQ28" s="72"/>
      <c r="AFR28" s="72"/>
      <c r="AFS28" s="72"/>
      <c r="AFT28" s="72"/>
      <c r="AFU28" s="72"/>
      <c r="AFV28" s="72"/>
      <c r="AFW28" s="72"/>
      <c r="AFX28" s="72"/>
      <c r="AFY28" s="72"/>
      <c r="AFZ28" s="72"/>
      <c r="AGA28" s="72"/>
      <c r="AGB28" s="72"/>
      <c r="AGC28" s="72"/>
      <c r="AGD28" s="72"/>
      <c r="AGE28" s="72"/>
      <c r="AGF28" s="72"/>
      <c r="AGG28" s="72"/>
      <c r="AGH28" s="72"/>
      <c r="AGI28" s="72"/>
      <c r="AGJ28" s="72"/>
      <c r="AGK28" s="72"/>
      <c r="AGL28" s="72"/>
      <c r="AGM28" s="72"/>
      <c r="AGN28" s="72"/>
      <c r="AGO28" s="72"/>
      <c r="AGP28" s="72"/>
      <c r="AGQ28" s="72"/>
      <c r="AGR28" s="72"/>
      <c r="AGS28" s="72"/>
      <c r="AGT28" s="72"/>
      <c r="AGU28" s="72"/>
      <c r="AGV28" s="72"/>
      <c r="AGW28" s="72"/>
      <c r="AGX28" s="72"/>
      <c r="AGY28" s="72"/>
      <c r="AGZ28" s="72"/>
      <c r="AHA28" s="72"/>
      <c r="AHB28" s="72"/>
      <c r="AHC28" s="72"/>
      <c r="AHD28" s="72"/>
      <c r="AHE28" s="72"/>
      <c r="AHF28" s="72"/>
      <c r="AHG28" s="72"/>
      <c r="AHH28" s="72"/>
      <c r="AHI28" s="72"/>
      <c r="AHJ28" s="72"/>
      <c r="AHK28" s="72"/>
      <c r="AHL28" s="72"/>
      <c r="AHM28" s="72"/>
      <c r="AHN28" s="72"/>
      <c r="AHO28" s="72"/>
      <c r="AHP28" s="72"/>
      <c r="AHQ28" s="72"/>
      <c r="AHR28" s="72"/>
      <c r="AHS28" s="72"/>
      <c r="AHT28" s="72"/>
      <c r="AHU28" s="72"/>
      <c r="AHV28" s="72"/>
      <c r="AHW28" s="72"/>
      <c r="AHX28" s="72"/>
      <c r="AHY28" s="72"/>
      <c r="AHZ28" s="72"/>
      <c r="AIA28" s="72"/>
      <c r="AIB28" s="72"/>
      <c r="AIC28" s="72"/>
      <c r="AID28" s="72"/>
      <c r="AIE28" s="72"/>
      <c r="AIF28" s="72"/>
      <c r="AIG28" s="72"/>
      <c r="AIH28" s="72"/>
      <c r="AII28" s="72"/>
      <c r="AIJ28" s="72"/>
      <c r="AIK28" s="72"/>
      <c r="AIL28" s="72"/>
      <c r="AIM28" s="72"/>
      <c r="AIN28" s="72"/>
      <c r="AIO28" s="72"/>
      <c r="AIP28" s="72"/>
      <c r="AIQ28" s="72"/>
      <c r="AIR28" s="72"/>
      <c r="AIS28" s="72"/>
      <c r="AIT28" s="72"/>
      <c r="AIU28" s="72"/>
      <c r="AIV28" s="72"/>
      <c r="AIW28" s="72"/>
      <c r="AIX28" s="72"/>
      <c r="AIY28" s="72"/>
      <c r="AIZ28" s="72"/>
      <c r="AJA28" s="72"/>
      <c r="AJB28" s="72"/>
      <c r="AJC28" s="72"/>
      <c r="AJD28" s="72"/>
      <c r="AJE28" s="72"/>
      <c r="AJF28" s="72"/>
      <c r="AJG28" s="72"/>
      <c r="AJH28" s="72"/>
      <c r="AJI28" s="72"/>
      <c r="AJJ28" s="72"/>
      <c r="AJK28" s="72"/>
      <c r="AJL28" s="72"/>
      <c r="AJM28" s="72"/>
      <c r="AJN28" s="72"/>
      <c r="AJO28" s="72"/>
      <c r="AJP28" s="72"/>
      <c r="AJQ28" s="72"/>
      <c r="AJR28" s="72"/>
      <c r="AJS28" s="72"/>
      <c r="AJT28" s="72"/>
      <c r="AJU28" s="72"/>
      <c r="AJV28" s="72"/>
      <c r="AJW28" s="72"/>
      <c r="AJX28" s="72"/>
      <c r="AJY28" s="72"/>
      <c r="AJZ28" s="72"/>
      <c r="AKA28" s="72"/>
      <c r="AKB28" s="72"/>
      <c r="AKC28" s="72"/>
      <c r="AKD28" s="72"/>
      <c r="AKE28" s="72"/>
      <c r="AKF28" s="72"/>
      <c r="AKG28" s="72"/>
      <c r="AKH28" s="72"/>
      <c r="AKI28" s="72"/>
      <c r="AKJ28" s="72"/>
      <c r="AKK28" s="72"/>
      <c r="AKL28" s="72"/>
      <c r="AKM28" s="72"/>
      <c r="AKN28" s="72"/>
      <c r="AKO28" s="72"/>
      <c r="AKP28" s="72"/>
      <c r="AKQ28" s="72"/>
      <c r="AKR28" s="72"/>
      <c r="AKS28" s="72"/>
      <c r="AKT28" s="72"/>
      <c r="AKU28" s="72"/>
      <c r="AKV28" s="72"/>
      <c r="AKW28" s="72"/>
      <c r="AKX28" s="72"/>
      <c r="AKY28" s="72"/>
      <c r="AKZ28" s="72"/>
      <c r="ALA28" s="72"/>
      <c r="ALB28" s="72"/>
      <c r="ALC28" s="72"/>
      <c r="ALD28" s="72"/>
      <c r="ALE28" s="72"/>
      <c r="ALF28" s="72"/>
      <c r="ALG28" s="72"/>
      <c r="ALH28" s="72"/>
      <c r="ALI28" s="72"/>
      <c r="ALJ28" s="72"/>
      <c r="ALK28" s="72"/>
      <c r="ALL28" s="72"/>
      <c r="ALM28" s="72"/>
      <c r="ALN28" s="72"/>
      <c r="ALO28" s="72"/>
      <c r="ALP28" s="72"/>
      <c r="ALQ28" s="72"/>
      <c r="ALR28" s="72"/>
      <c r="ALS28" s="72"/>
      <c r="ALT28" s="72"/>
      <c r="ALU28" s="72"/>
      <c r="ALV28" s="72"/>
      <c r="ALW28" s="72"/>
      <c r="ALX28" s="72"/>
      <c r="ALY28" s="72"/>
      <c r="ALZ28" s="72"/>
      <c r="AMA28" s="72"/>
      <c r="AMB28" s="72"/>
      <c r="AMC28" s="72"/>
      <c r="AMD28" s="72"/>
      <c r="AME28" s="72"/>
      <c r="AMF28" s="72"/>
      <c r="AMG28" s="72"/>
      <c r="AMH28" s="72"/>
      <c r="AMI28" s="72"/>
      <c r="AMJ28" s="72"/>
      <c r="AMK28" s="72"/>
      <c r="AML28" s="72"/>
      <c r="AMM28" s="72"/>
      <c r="AMN28" s="72"/>
      <c r="AMO28" s="72"/>
      <c r="AMP28" s="72"/>
      <c r="AMQ28" s="72"/>
      <c r="AMR28" s="72"/>
      <c r="AMS28" s="72"/>
      <c r="AMT28" s="72"/>
      <c r="AMU28" s="72"/>
      <c r="AMV28" s="72"/>
      <c r="AMW28" s="72"/>
      <c r="AMX28" s="72"/>
      <c r="AMY28" s="72"/>
      <c r="AMZ28" s="72"/>
      <c r="ANA28" s="72"/>
      <c r="ANB28" s="72"/>
      <c r="ANC28" s="72"/>
      <c r="AND28" s="72"/>
      <c r="ANE28" s="72"/>
      <c r="ANF28" s="72"/>
      <c r="ANG28" s="72"/>
      <c r="ANH28" s="72"/>
      <c r="ANI28" s="72"/>
      <c r="ANJ28" s="72"/>
      <c r="ANK28" s="72"/>
      <c r="ANL28" s="72"/>
      <c r="ANM28" s="72"/>
      <c r="ANN28" s="72"/>
      <c r="ANO28" s="72"/>
    </row>
    <row r="29" spans="1:1055" s="28" customFormat="1" ht="18.75" customHeight="1">
      <c r="A29" s="113">
        <v>1</v>
      </c>
      <c r="B29" s="114" t="str">
        <f>'часть 2'!B17</f>
        <v>г. Торжок, ул. Студенческая, д.14А</v>
      </c>
      <c r="C29" s="113">
        <v>1964</v>
      </c>
      <c r="D29" s="113" t="s">
        <v>51</v>
      </c>
      <c r="E29" s="113" t="s">
        <v>52</v>
      </c>
      <c r="F29" s="113">
        <v>3</v>
      </c>
      <c r="G29" s="113">
        <v>2</v>
      </c>
      <c r="H29" s="115">
        <v>946</v>
      </c>
      <c r="I29" s="115">
        <v>618.5</v>
      </c>
      <c r="J29" s="115">
        <v>618.5</v>
      </c>
      <c r="K29" s="116">
        <v>32</v>
      </c>
      <c r="L29" s="117">
        <f t="shared" ref="L29:L31" si="6">M29+N29+O29+P29+Q29</f>
        <v>4445495.3499999996</v>
      </c>
      <c r="M29" s="118">
        <v>0</v>
      </c>
      <c r="N29" s="119">
        <v>0</v>
      </c>
      <c r="O29" s="117">
        <f>'часть 2'!C17</f>
        <v>4445495.3499999996</v>
      </c>
      <c r="P29" s="118">
        <v>0</v>
      </c>
      <c r="Q29" s="119">
        <v>0</v>
      </c>
      <c r="R29" s="120">
        <v>2025</v>
      </c>
      <c r="S29" s="120">
        <v>2025</v>
      </c>
    </row>
    <row r="30" spans="1:1055" s="28" customFormat="1" ht="18.75" customHeight="1">
      <c r="A30" s="113">
        <v>2</v>
      </c>
      <c r="B30" s="114" t="str">
        <f>'часть 2'!B18</f>
        <v>г. Торжок, ул. 1-ая Авиационная, д. 7</v>
      </c>
      <c r="C30" s="113">
        <v>1994</v>
      </c>
      <c r="D30" s="113" t="s">
        <v>51</v>
      </c>
      <c r="E30" s="113" t="s">
        <v>52</v>
      </c>
      <c r="F30" s="113">
        <v>2</v>
      </c>
      <c r="G30" s="113">
        <v>1</v>
      </c>
      <c r="H30" s="115">
        <v>660.2</v>
      </c>
      <c r="I30" s="115">
        <v>559.1</v>
      </c>
      <c r="J30" s="115">
        <v>559.1</v>
      </c>
      <c r="K30" s="116">
        <v>13</v>
      </c>
      <c r="L30" s="117">
        <f>M30+N30+O30+P30+Q30</f>
        <v>6018269.8799999999</v>
      </c>
      <c r="M30" s="118">
        <v>0</v>
      </c>
      <c r="N30" s="119">
        <v>0</v>
      </c>
      <c r="O30" s="117">
        <f>'часть 2'!C18</f>
        <v>6018269.8799999999</v>
      </c>
      <c r="P30" s="118">
        <v>0</v>
      </c>
      <c r="Q30" s="119">
        <v>0</v>
      </c>
      <c r="R30" s="120">
        <v>2025</v>
      </c>
      <c r="S30" s="120">
        <v>2025</v>
      </c>
    </row>
    <row r="31" spans="1:1055" s="28" customFormat="1" ht="18.75" customHeight="1">
      <c r="A31" s="113">
        <v>3</v>
      </c>
      <c r="B31" s="114" t="str">
        <f>'часть 2'!B19</f>
        <v>г. Торжок, ул. Энгельса, д.12</v>
      </c>
      <c r="C31" s="113">
        <v>1956</v>
      </c>
      <c r="D31" s="113" t="s">
        <v>51</v>
      </c>
      <c r="E31" s="113" t="s">
        <v>52</v>
      </c>
      <c r="F31" s="113">
        <v>2</v>
      </c>
      <c r="G31" s="113">
        <v>1</v>
      </c>
      <c r="H31" s="115">
        <v>437.6</v>
      </c>
      <c r="I31" s="115">
        <v>395.4</v>
      </c>
      <c r="J31" s="115">
        <v>395.4</v>
      </c>
      <c r="K31" s="116">
        <v>12</v>
      </c>
      <c r="L31" s="117">
        <f t="shared" si="6"/>
        <v>4012179.92</v>
      </c>
      <c r="M31" s="118">
        <v>0</v>
      </c>
      <c r="N31" s="119">
        <v>0</v>
      </c>
      <c r="O31" s="117">
        <f>'часть 2'!C19</f>
        <v>4012179.92</v>
      </c>
      <c r="P31" s="118">
        <v>0</v>
      </c>
      <c r="Q31" s="119">
        <v>0</v>
      </c>
      <c r="R31" s="120">
        <v>2025</v>
      </c>
      <c r="S31" s="120">
        <v>2025</v>
      </c>
    </row>
    <row r="32" spans="1:1055" s="28" customFormat="1" ht="18.75" customHeight="1">
      <c r="A32" s="113">
        <v>4</v>
      </c>
      <c r="B32" s="114" t="str">
        <f>'часть 2'!B20</f>
        <v>г. Торжок, ул. Старицкая, д. 17</v>
      </c>
      <c r="C32" s="113">
        <v>1917</v>
      </c>
      <c r="D32" s="113" t="s">
        <v>51</v>
      </c>
      <c r="E32" s="113" t="s">
        <v>52</v>
      </c>
      <c r="F32" s="113">
        <v>2</v>
      </c>
      <c r="G32" s="113">
        <v>1</v>
      </c>
      <c r="H32" s="115">
        <v>235.4</v>
      </c>
      <c r="I32" s="115">
        <v>157.19999999999999</v>
      </c>
      <c r="J32" s="115">
        <v>157.19999999999999</v>
      </c>
      <c r="K32" s="116">
        <v>12</v>
      </c>
      <c r="L32" s="117">
        <f>M32+N32+O32+P32+Q32</f>
        <v>2733297.5700000003</v>
      </c>
      <c r="M32" s="118">
        <v>0</v>
      </c>
      <c r="N32" s="119">
        <v>0</v>
      </c>
      <c r="O32" s="117">
        <f>'часть 2'!C20</f>
        <v>2733297.5700000003</v>
      </c>
      <c r="P32" s="118">
        <v>0</v>
      </c>
      <c r="Q32" s="119">
        <v>0</v>
      </c>
      <c r="R32" s="120">
        <v>2025</v>
      </c>
      <c r="S32" s="120">
        <v>2025</v>
      </c>
    </row>
    <row r="33" spans="1:1055" s="28" customFormat="1" ht="18.75" customHeight="1">
      <c r="A33" s="113">
        <v>5</v>
      </c>
      <c r="B33" s="114" t="str">
        <f>'часть 2'!B21</f>
        <v>г. Торжок, ул. Железнодорожный пер., д.9</v>
      </c>
      <c r="C33" s="113">
        <v>1960</v>
      </c>
      <c r="D33" s="113" t="s">
        <v>51</v>
      </c>
      <c r="E33" s="113" t="s">
        <v>52</v>
      </c>
      <c r="F33" s="113">
        <v>2</v>
      </c>
      <c r="G33" s="113">
        <v>2</v>
      </c>
      <c r="H33" s="115">
        <v>491.9</v>
      </c>
      <c r="I33" s="115">
        <v>444.9</v>
      </c>
      <c r="J33" s="115">
        <v>444.9</v>
      </c>
      <c r="K33" s="116">
        <v>15</v>
      </c>
      <c r="L33" s="117">
        <f>M33+N33+O33+P33+Q33</f>
        <v>4734372.3100000005</v>
      </c>
      <c r="M33" s="118">
        <v>0</v>
      </c>
      <c r="N33" s="119">
        <v>0</v>
      </c>
      <c r="O33" s="117">
        <f>'часть 2'!C21</f>
        <v>4734372.3100000005</v>
      </c>
      <c r="P33" s="118">
        <v>0</v>
      </c>
      <c r="Q33" s="119">
        <v>0</v>
      </c>
      <c r="R33" s="120">
        <v>2025</v>
      </c>
      <c r="S33" s="120">
        <v>2025</v>
      </c>
    </row>
    <row r="34" spans="1:1055" s="75" customFormat="1" ht="18.75" customHeight="1">
      <c r="A34" s="149" t="s">
        <v>96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</row>
    <row r="35" spans="1:1055" s="75" customFormat="1" ht="18.75" customHeight="1">
      <c r="A35" s="152" t="s">
        <v>27</v>
      </c>
      <c r="B35" s="153"/>
      <c r="C35" s="105"/>
      <c r="D35" s="105"/>
      <c r="E35" s="105"/>
      <c r="F35" s="105"/>
      <c r="G35" s="105"/>
      <c r="H35" s="107">
        <f>H37</f>
        <v>11615.6</v>
      </c>
      <c r="I35" s="107">
        <f t="shared" ref="I35:Q35" si="7">I37</f>
        <v>10308.200000000001</v>
      </c>
      <c r="J35" s="107">
        <f t="shared" si="7"/>
        <v>8790.5</v>
      </c>
      <c r="K35" s="109">
        <f t="shared" si="7"/>
        <v>405</v>
      </c>
      <c r="L35" s="108">
        <f t="shared" si="7"/>
        <v>29640890.440000001</v>
      </c>
      <c r="M35" s="107">
        <f t="shared" si="7"/>
        <v>0</v>
      </c>
      <c r="N35" s="107">
        <f t="shared" si="7"/>
        <v>0</v>
      </c>
      <c r="O35" s="108">
        <f t="shared" si="7"/>
        <v>29640890.440000001</v>
      </c>
      <c r="P35" s="108">
        <f t="shared" si="7"/>
        <v>0</v>
      </c>
      <c r="Q35" s="108">
        <f t="shared" si="7"/>
        <v>0</v>
      </c>
      <c r="R35" s="105"/>
      <c r="S35" s="105"/>
    </row>
    <row r="36" spans="1:1055" s="75" customFormat="1" ht="18.75" customHeight="1">
      <c r="A36" s="154" t="s">
        <v>101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6"/>
    </row>
    <row r="37" spans="1:1055" s="75" customFormat="1" ht="18.75" customHeight="1">
      <c r="A37" s="151" t="s">
        <v>6</v>
      </c>
      <c r="B37" s="151"/>
      <c r="C37" s="129"/>
      <c r="D37" s="129"/>
      <c r="E37" s="129"/>
      <c r="F37" s="129"/>
      <c r="G37" s="130"/>
      <c r="H37" s="127">
        <f>SUM(H38:H47)</f>
        <v>11615.6</v>
      </c>
      <c r="I37" s="127">
        <f t="shared" ref="I37:Q37" si="8">SUM(I38:I47)</f>
        <v>10308.200000000001</v>
      </c>
      <c r="J37" s="127">
        <f t="shared" si="8"/>
        <v>8790.5</v>
      </c>
      <c r="K37" s="122">
        <f t="shared" si="8"/>
        <v>405</v>
      </c>
      <c r="L37" s="123">
        <f t="shared" si="8"/>
        <v>29640890.440000001</v>
      </c>
      <c r="M37" s="127">
        <f t="shared" si="8"/>
        <v>0</v>
      </c>
      <c r="N37" s="127">
        <f t="shared" si="8"/>
        <v>0</v>
      </c>
      <c r="O37" s="123">
        <f t="shared" si="8"/>
        <v>29640890.440000001</v>
      </c>
      <c r="P37" s="127">
        <f t="shared" si="8"/>
        <v>0</v>
      </c>
      <c r="Q37" s="127">
        <f t="shared" si="8"/>
        <v>0</v>
      </c>
      <c r="R37" s="128"/>
      <c r="S37" s="128"/>
    </row>
    <row r="38" spans="1:1055" s="112" customFormat="1" ht="18.600000000000001" customHeight="1">
      <c r="A38" s="113">
        <v>1</v>
      </c>
      <c r="B38" s="121" t="str">
        <f>'часть 2'!B24</f>
        <v>г. Торжок, ул. Красноармейская, д.2</v>
      </c>
      <c r="C38" s="131">
        <v>1969</v>
      </c>
      <c r="D38" s="113" t="s">
        <v>51</v>
      </c>
      <c r="E38" s="131" t="s">
        <v>52</v>
      </c>
      <c r="F38" s="113">
        <v>3</v>
      </c>
      <c r="G38" s="113">
        <v>3</v>
      </c>
      <c r="H38" s="115">
        <v>1516.6</v>
      </c>
      <c r="I38" s="115">
        <v>1516.6</v>
      </c>
      <c r="J38" s="115">
        <v>1448.5</v>
      </c>
      <c r="K38" s="132">
        <v>60</v>
      </c>
      <c r="L38" s="117">
        <f t="shared" ref="L38:L45" si="9">M38+N38+O38+P38+Q38</f>
        <v>6099848.7300000004</v>
      </c>
      <c r="M38" s="133">
        <v>0</v>
      </c>
      <c r="N38" s="117">
        <v>0</v>
      </c>
      <c r="O38" s="117">
        <f>'часть 2'!C24</f>
        <v>6099848.7300000004</v>
      </c>
      <c r="P38" s="133">
        <v>0</v>
      </c>
      <c r="Q38" s="117">
        <v>0</v>
      </c>
      <c r="R38" s="134">
        <v>2021</v>
      </c>
      <c r="S38" s="134">
        <v>2024</v>
      </c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  <c r="HH38" s="111"/>
      <c r="HI38" s="111"/>
      <c r="HJ38" s="111"/>
      <c r="HK38" s="111"/>
      <c r="HL38" s="111"/>
      <c r="HM38" s="111"/>
      <c r="HN38" s="111"/>
      <c r="HO38" s="111"/>
      <c r="HP38" s="111"/>
      <c r="HQ38" s="111"/>
      <c r="HR38" s="111"/>
      <c r="HS38" s="111"/>
      <c r="HT38" s="111"/>
      <c r="HU38" s="111"/>
      <c r="HV38" s="111"/>
      <c r="HW38" s="111"/>
      <c r="HX38" s="111"/>
      <c r="HY38" s="111"/>
      <c r="HZ38" s="111"/>
      <c r="IA38" s="111"/>
      <c r="IB38" s="111"/>
      <c r="IC38" s="111"/>
      <c r="ID38" s="111"/>
      <c r="IE38" s="111"/>
      <c r="IF38" s="111"/>
      <c r="IG38" s="111"/>
      <c r="IH38" s="111"/>
      <c r="II38" s="111"/>
      <c r="IJ38" s="111"/>
      <c r="IK38" s="111"/>
      <c r="IL38" s="111"/>
      <c r="IM38" s="111"/>
      <c r="IN38" s="111"/>
      <c r="IO38" s="111"/>
      <c r="IP38" s="111"/>
      <c r="IQ38" s="111"/>
      <c r="IR38" s="111"/>
      <c r="IS38" s="111"/>
      <c r="IT38" s="111"/>
      <c r="IU38" s="111"/>
      <c r="IV38" s="111"/>
      <c r="IW38" s="111"/>
      <c r="IX38" s="111"/>
      <c r="IY38" s="111"/>
      <c r="IZ38" s="111"/>
      <c r="JA38" s="111"/>
      <c r="JB38" s="111"/>
      <c r="JC38" s="111"/>
      <c r="JD38" s="111"/>
      <c r="JE38" s="111"/>
      <c r="JF38" s="111"/>
      <c r="JG38" s="111"/>
      <c r="JH38" s="111"/>
      <c r="JI38" s="111"/>
      <c r="JJ38" s="111"/>
      <c r="JK38" s="111"/>
      <c r="JL38" s="111"/>
      <c r="JM38" s="111"/>
      <c r="JN38" s="111"/>
      <c r="JO38" s="111"/>
      <c r="JP38" s="111"/>
      <c r="JQ38" s="111"/>
      <c r="JR38" s="111"/>
      <c r="JS38" s="111"/>
      <c r="JT38" s="111"/>
      <c r="JU38" s="111"/>
      <c r="JV38" s="111"/>
      <c r="JW38" s="111"/>
      <c r="JX38" s="111"/>
      <c r="JY38" s="111"/>
      <c r="JZ38" s="111"/>
      <c r="KA38" s="111"/>
      <c r="KB38" s="111"/>
      <c r="KC38" s="111"/>
      <c r="KD38" s="111"/>
      <c r="KE38" s="111"/>
      <c r="KF38" s="111"/>
      <c r="KG38" s="111"/>
      <c r="KH38" s="111"/>
      <c r="KI38" s="111"/>
      <c r="KJ38" s="111"/>
      <c r="KK38" s="111"/>
      <c r="KL38" s="111"/>
      <c r="KM38" s="111"/>
      <c r="KN38" s="111"/>
      <c r="KO38" s="111"/>
      <c r="KP38" s="111"/>
      <c r="KQ38" s="111"/>
      <c r="KR38" s="111"/>
      <c r="KS38" s="111"/>
      <c r="KT38" s="111"/>
      <c r="KU38" s="111"/>
      <c r="KV38" s="111"/>
      <c r="KW38" s="111"/>
      <c r="KX38" s="111"/>
      <c r="KY38" s="111"/>
      <c r="KZ38" s="111"/>
      <c r="LA38" s="111"/>
      <c r="LB38" s="111"/>
      <c r="LC38" s="111"/>
      <c r="LD38" s="111"/>
      <c r="LE38" s="111"/>
      <c r="LF38" s="111"/>
      <c r="LG38" s="111"/>
      <c r="LH38" s="111"/>
      <c r="LI38" s="111"/>
      <c r="LJ38" s="111"/>
      <c r="LK38" s="111"/>
      <c r="LL38" s="111"/>
      <c r="LM38" s="111"/>
      <c r="LN38" s="111"/>
      <c r="LO38" s="111"/>
      <c r="LP38" s="111"/>
      <c r="LQ38" s="111"/>
      <c r="LR38" s="111"/>
      <c r="LS38" s="111"/>
      <c r="LT38" s="111"/>
      <c r="LU38" s="111"/>
      <c r="LV38" s="111"/>
      <c r="LW38" s="111"/>
      <c r="LX38" s="111"/>
      <c r="LY38" s="111"/>
      <c r="LZ38" s="111"/>
      <c r="MA38" s="111"/>
      <c r="MB38" s="111"/>
      <c r="MC38" s="111"/>
      <c r="MD38" s="111"/>
      <c r="ME38" s="111"/>
      <c r="MF38" s="111"/>
      <c r="MG38" s="111"/>
      <c r="MH38" s="111"/>
      <c r="MI38" s="111"/>
      <c r="MJ38" s="111"/>
      <c r="MK38" s="111"/>
      <c r="ML38" s="111"/>
      <c r="MM38" s="111"/>
      <c r="MN38" s="111"/>
      <c r="MO38" s="111"/>
      <c r="MP38" s="111"/>
      <c r="MQ38" s="111"/>
      <c r="MR38" s="111"/>
      <c r="MS38" s="111"/>
      <c r="MT38" s="111"/>
      <c r="MU38" s="111"/>
      <c r="MV38" s="111"/>
      <c r="MW38" s="111"/>
      <c r="MX38" s="111"/>
      <c r="MY38" s="111"/>
      <c r="MZ38" s="111"/>
      <c r="NA38" s="111"/>
      <c r="NB38" s="111"/>
      <c r="NC38" s="111"/>
      <c r="ND38" s="111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1"/>
      <c r="NS38" s="111"/>
      <c r="NT38" s="111"/>
      <c r="NU38" s="111"/>
      <c r="NV38" s="111"/>
      <c r="NW38" s="111"/>
      <c r="NX38" s="111"/>
      <c r="NY38" s="111"/>
      <c r="NZ38" s="111"/>
      <c r="OA38" s="111"/>
      <c r="OB38" s="111"/>
      <c r="OC38" s="111"/>
      <c r="OD38" s="111"/>
      <c r="OE38" s="111"/>
      <c r="OF38" s="111"/>
      <c r="OG38" s="111"/>
      <c r="OH38" s="111"/>
      <c r="OI38" s="111"/>
      <c r="OJ38" s="111"/>
      <c r="OK38" s="111"/>
      <c r="OL38" s="111"/>
      <c r="OM38" s="111"/>
      <c r="ON38" s="111"/>
      <c r="OO38" s="111"/>
      <c r="OP38" s="111"/>
      <c r="OQ38" s="111"/>
      <c r="OR38" s="111"/>
      <c r="OS38" s="111"/>
      <c r="OT38" s="111"/>
      <c r="OU38" s="111"/>
      <c r="OV38" s="111"/>
      <c r="OW38" s="111"/>
      <c r="OX38" s="111"/>
      <c r="OY38" s="111"/>
      <c r="OZ38" s="111"/>
      <c r="PA38" s="111"/>
      <c r="PB38" s="111"/>
      <c r="PC38" s="111"/>
      <c r="PD38" s="111"/>
      <c r="PE38" s="111"/>
      <c r="PF38" s="111"/>
      <c r="PG38" s="111"/>
      <c r="PH38" s="111"/>
      <c r="PI38" s="111"/>
      <c r="PJ38" s="111"/>
      <c r="PK38" s="111"/>
      <c r="PL38" s="111"/>
      <c r="PM38" s="111"/>
      <c r="PN38" s="111"/>
      <c r="PO38" s="111"/>
      <c r="PP38" s="111"/>
      <c r="PQ38" s="111"/>
      <c r="PR38" s="111"/>
      <c r="PS38" s="111"/>
      <c r="PT38" s="111"/>
      <c r="PU38" s="111"/>
      <c r="PV38" s="111"/>
      <c r="PW38" s="111"/>
      <c r="PX38" s="111"/>
      <c r="PY38" s="111"/>
      <c r="PZ38" s="111"/>
      <c r="QA38" s="111"/>
      <c r="QB38" s="111"/>
      <c r="QC38" s="111"/>
      <c r="QD38" s="111"/>
      <c r="QE38" s="111"/>
      <c r="QF38" s="111"/>
      <c r="QG38" s="111"/>
      <c r="QH38" s="111"/>
      <c r="QI38" s="111"/>
      <c r="QJ38" s="111"/>
      <c r="QK38" s="111"/>
      <c r="QL38" s="111"/>
      <c r="QM38" s="111"/>
      <c r="QN38" s="111"/>
      <c r="QO38" s="111"/>
      <c r="QP38" s="111"/>
      <c r="QQ38" s="111"/>
      <c r="QR38" s="111"/>
      <c r="QS38" s="111"/>
      <c r="QT38" s="111"/>
      <c r="QU38" s="111"/>
      <c r="QV38" s="111"/>
      <c r="QW38" s="111"/>
      <c r="QX38" s="111"/>
      <c r="QY38" s="111"/>
      <c r="QZ38" s="111"/>
      <c r="RA38" s="111"/>
      <c r="RB38" s="111"/>
      <c r="RC38" s="111"/>
      <c r="RD38" s="111"/>
      <c r="RE38" s="111"/>
      <c r="RF38" s="111"/>
      <c r="RG38" s="111"/>
      <c r="RH38" s="111"/>
      <c r="RI38" s="111"/>
      <c r="RJ38" s="111"/>
      <c r="RK38" s="111"/>
      <c r="RL38" s="111"/>
      <c r="RM38" s="111"/>
      <c r="RN38" s="111"/>
      <c r="RO38" s="111"/>
      <c r="RP38" s="111"/>
      <c r="RQ38" s="111"/>
      <c r="RR38" s="111"/>
      <c r="RS38" s="111"/>
      <c r="RT38" s="111"/>
      <c r="RU38" s="111"/>
      <c r="RV38" s="111"/>
      <c r="RW38" s="111"/>
      <c r="RX38" s="111"/>
      <c r="RY38" s="111"/>
      <c r="RZ38" s="111"/>
      <c r="SA38" s="111"/>
      <c r="SB38" s="111"/>
      <c r="SC38" s="111"/>
      <c r="SD38" s="111"/>
      <c r="SE38" s="111"/>
      <c r="SF38" s="111"/>
      <c r="SG38" s="111"/>
      <c r="SH38" s="111"/>
      <c r="SI38" s="111"/>
      <c r="SJ38" s="111"/>
      <c r="SK38" s="111"/>
      <c r="SL38" s="111"/>
      <c r="SM38" s="111"/>
      <c r="SN38" s="111"/>
      <c r="SO38" s="111"/>
      <c r="SP38" s="111"/>
      <c r="SQ38" s="111"/>
      <c r="SR38" s="111"/>
      <c r="SS38" s="111"/>
      <c r="ST38" s="111"/>
      <c r="SU38" s="111"/>
      <c r="SV38" s="111"/>
      <c r="SW38" s="111"/>
      <c r="SX38" s="111"/>
      <c r="SY38" s="111"/>
      <c r="SZ38" s="111"/>
      <c r="TA38" s="111"/>
      <c r="TB38" s="111"/>
      <c r="TC38" s="111"/>
      <c r="TD38" s="111"/>
      <c r="TE38" s="111"/>
      <c r="TF38" s="111"/>
      <c r="TG38" s="111"/>
      <c r="TH38" s="111"/>
      <c r="TI38" s="111"/>
      <c r="TJ38" s="111"/>
      <c r="TK38" s="111"/>
      <c r="TL38" s="111"/>
      <c r="TM38" s="111"/>
      <c r="TN38" s="111"/>
      <c r="TO38" s="111"/>
      <c r="TP38" s="111"/>
      <c r="TQ38" s="111"/>
      <c r="TR38" s="111"/>
      <c r="TS38" s="111"/>
      <c r="TT38" s="111"/>
      <c r="TU38" s="111"/>
      <c r="TV38" s="111"/>
      <c r="TW38" s="111"/>
      <c r="TX38" s="111"/>
      <c r="TY38" s="111"/>
      <c r="TZ38" s="111"/>
      <c r="UA38" s="111"/>
      <c r="UB38" s="111"/>
      <c r="UC38" s="111"/>
      <c r="UD38" s="111"/>
      <c r="UE38" s="111"/>
      <c r="UF38" s="111"/>
      <c r="UG38" s="111"/>
      <c r="UH38" s="111"/>
      <c r="UI38" s="111"/>
      <c r="UJ38" s="111"/>
      <c r="UK38" s="111"/>
      <c r="UL38" s="111"/>
      <c r="UM38" s="111"/>
      <c r="UN38" s="111"/>
      <c r="UO38" s="111"/>
      <c r="UP38" s="111"/>
      <c r="UQ38" s="111"/>
      <c r="UR38" s="111"/>
      <c r="US38" s="111"/>
      <c r="UT38" s="111"/>
      <c r="UU38" s="111"/>
      <c r="UV38" s="111"/>
      <c r="UW38" s="111"/>
      <c r="UX38" s="111"/>
      <c r="UY38" s="111"/>
      <c r="UZ38" s="111"/>
      <c r="VA38" s="111"/>
      <c r="VB38" s="111"/>
      <c r="VC38" s="111"/>
      <c r="VD38" s="111"/>
      <c r="VE38" s="111"/>
      <c r="VF38" s="111"/>
      <c r="VG38" s="111"/>
      <c r="VH38" s="111"/>
      <c r="VI38" s="111"/>
      <c r="VJ38" s="111"/>
      <c r="VK38" s="111"/>
      <c r="VL38" s="111"/>
      <c r="VM38" s="111"/>
      <c r="VN38" s="111"/>
      <c r="VO38" s="111"/>
      <c r="VP38" s="111"/>
      <c r="VQ38" s="111"/>
      <c r="VR38" s="111"/>
      <c r="VS38" s="111"/>
      <c r="VT38" s="111"/>
      <c r="VU38" s="111"/>
      <c r="VV38" s="111"/>
      <c r="VW38" s="111"/>
      <c r="VX38" s="111"/>
      <c r="VY38" s="111"/>
      <c r="VZ38" s="111"/>
      <c r="WA38" s="111"/>
      <c r="WB38" s="111"/>
      <c r="WC38" s="111"/>
      <c r="WD38" s="111"/>
      <c r="WE38" s="111"/>
      <c r="WF38" s="111"/>
      <c r="WG38" s="111"/>
      <c r="WH38" s="111"/>
      <c r="WI38" s="111"/>
      <c r="WJ38" s="111"/>
      <c r="WK38" s="111"/>
      <c r="WL38" s="111"/>
      <c r="WM38" s="111"/>
      <c r="WN38" s="111"/>
      <c r="WO38" s="111"/>
      <c r="WP38" s="111"/>
      <c r="WQ38" s="111"/>
      <c r="WR38" s="111"/>
      <c r="WS38" s="111"/>
      <c r="WT38" s="111"/>
      <c r="WU38" s="111"/>
      <c r="WV38" s="111"/>
      <c r="WW38" s="111"/>
      <c r="WX38" s="111"/>
      <c r="WY38" s="111"/>
      <c r="WZ38" s="111"/>
      <c r="XA38" s="111"/>
      <c r="XB38" s="111"/>
      <c r="XC38" s="111"/>
      <c r="XD38" s="111"/>
      <c r="XE38" s="111"/>
      <c r="XF38" s="111"/>
      <c r="XG38" s="111"/>
      <c r="XH38" s="111"/>
      <c r="XI38" s="111"/>
      <c r="XJ38" s="111"/>
      <c r="XK38" s="111"/>
      <c r="XL38" s="111"/>
      <c r="XM38" s="111"/>
      <c r="XN38" s="111"/>
      <c r="XO38" s="111"/>
      <c r="XP38" s="111"/>
      <c r="XQ38" s="111"/>
      <c r="XR38" s="111"/>
      <c r="XS38" s="111"/>
      <c r="XT38" s="111"/>
      <c r="XU38" s="111"/>
      <c r="XV38" s="111"/>
      <c r="XW38" s="111"/>
      <c r="XX38" s="111"/>
      <c r="XY38" s="111"/>
      <c r="XZ38" s="111"/>
      <c r="YA38" s="111"/>
      <c r="YB38" s="111"/>
      <c r="YC38" s="111"/>
      <c r="YD38" s="111"/>
      <c r="YE38" s="111"/>
      <c r="YF38" s="111"/>
      <c r="YG38" s="111"/>
      <c r="YH38" s="111"/>
      <c r="YI38" s="111"/>
      <c r="YJ38" s="111"/>
      <c r="YK38" s="111"/>
      <c r="YL38" s="111"/>
      <c r="YM38" s="111"/>
      <c r="YN38" s="111"/>
      <c r="YO38" s="111"/>
      <c r="YP38" s="111"/>
      <c r="YQ38" s="111"/>
      <c r="YR38" s="111"/>
      <c r="YS38" s="111"/>
      <c r="YT38" s="111"/>
      <c r="YU38" s="111"/>
      <c r="YV38" s="111"/>
      <c r="YW38" s="111"/>
      <c r="YX38" s="111"/>
      <c r="YY38" s="111"/>
      <c r="YZ38" s="111"/>
      <c r="ZA38" s="111"/>
      <c r="ZB38" s="111"/>
      <c r="ZC38" s="111"/>
      <c r="ZD38" s="111"/>
      <c r="ZE38" s="111"/>
      <c r="ZF38" s="111"/>
      <c r="ZG38" s="111"/>
      <c r="ZH38" s="111"/>
      <c r="ZI38" s="111"/>
      <c r="ZJ38" s="111"/>
      <c r="ZK38" s="111"/>
      <c r="ZL38" s="111"/>
      <c r="ZM38" s="111"/>
      <c r="ZN38" s="111"/>
      <c r="ZO38" s="111"/>
      <c r="ZP38" s="111"/>
      <c r="ZQ38" s="111"/>
      <c r="ZR38" s="111"/>
      <c r="ZS38" s="111"/>
      <c r="ZT38" s="111"/>
      <c r="ZU38" s="111"/>
      <c r="ZV38" s="111"/>
      <c r="ZW38" s="111"/>
      <c r="ZX38" s="111"/>
      <c r="ZY38" s="111"/>
      <c r="ZZ38" s="111"/>
      <c r="AAA38" s="111"/>
      <c r="AAB38" s="111"/>
      <c r="AAC38" s="111"/>
      <c r="AAD38" s="111"/>
      <c r="AAE38" s="111"/>
      <c r="AAF38" s="111"/>
      <c r="AAG38" s="111"/>
      <c r="AAH38" s="111"/>
      <c r="AAI38" s="111"/>
      <c r="AAJ38" s="111"/>
      <c r="AAK38" s="111"/>
      <c r="AAL38" s="111"/>
      <c r="AAM38" s="111"/>
      <c r="AAN38" s="111"/>
      <c r="AAO38" s="111"/>
      <c r="AAP38" s="111"/>
      <c r="AAQ38" s="111"/>
      <c r="AAR38" s="111"/>
      <c r="AAS38" s="111"/>
      <c r="AAT38" s="111"/>
      <c r="AAU38" s="111"/>
      <c r="AAV38" s="111"/>
      <c r="AAW38" s="111"/>
      <c r="AAX38" s="111"/>
      <c r="AAY38" s="111"/>
      <c r="AAZ38" s="111"/>
      <c r="ABA38" s="111"/>
      <c r="ABB38" s="111"/>
      <c r="ABC38" s="111"/>
      <c r="ABD38" s="111"/>
      <c r="ABE38" s="111"/>
      <c r="ABF38" s="111"/>
      <c r="ABG38" s="111"/>
      <c r="ABH38" s="111"/>
      <c r="ABI38" s="111"/>
      <c r="ABJ38" s="111"/>
      <c r="ABK38" s="111"/>
      <c r="ABL38" s="111"/>
      <c r="ABM38" s="111"/>
      <c r="ABN38" s="111"/>
      <c r="ABO38" s="111"/>
      <c r="ABP38" s="111"/>
      <c r="ABQ38" s="111"/>
      <c r="ABR38" s="111"/>
      <c r="ABS38" s="111"/>
      <c r="ABT38" s="111"/>
      <c r="ABU38" s="111"/>
      <c r="ABV38" s="111"/>
      <c r="ABW38" s="111"/>
      <c r="ABX38" s="111"/>
      <c r="ABY38" s="111"/>
      <c r="ABZ38" s="111"/>
      <c r="ACA38" s="111"/>
      <c r="ACB38" s="111"/>
      <c r="ACC38" s="111"/>
      <c r="ACD38" s="111"/>
      <c r="ACE38" s="111"/>
      <c r="ACF38" s="111"/>
      <c r="ACG38" s="111"/>
      <c r="ACH38" s="111"/>
      <c r="ACI38" s="111"/>
      <c r="ACJ38" s="111"/>
      <c r="ACK38" s="111"/>
      <c r="ACL38" s="111"/>
      <c r="ACM38" s="111"/>
      <c r="ACN38" s="111"/>
      <c r="ACO38" s="111"/>
      <c r="ACP38" s="111"/>
      <c r="ACQ38" s="111"/>
      <c r="ACR38" s="111"/>
      <c r="ACS38" s="111"/>
      <c r="ACT38" s="111"/>
      <c r="ACU38" s="111"/>
      <c r="ACV38" s="111"/>
      <c r="ACW38" s="111"/>
      <c r="ACX38" s="111"/>
      <c r="ACY38" s="111"/>
      <c r="ACZ38" s="111"/>
      <c r="ADA38" s="111"/>
      <c r="ADB38" s="111"/>
      <c r="ADC38" s="111"/>
      <c r="ADD38" s="111"/>
      <c r="ADE38" s="111"/>
      <c r="ADF38" s="111"/>
      <c r="ADG38" s="111"/>
      <c r="ADH38" s="111"/>
      <c r="ADI38" s="111"/>
      <c r="ADJ38" s="111"/>
      <c r="ADK38" s="111"/>
      <c r="ADL38" s="111"/>
      <c r="ADM38" s="111"/>
      <c r="ADN38" s="111"/>
      <c r="ADO38" s="111"/>
      <c r="ADP38" s="111"/>
      <c r="ADQ38" s="111"/>
      <c r="ADR38" s="111"/>
      <c r="ADS38" s="111"/>
      <c r="ADT38" s="111"/>
      <c r="ADU38" s="111"/>
      <c r="ADV38" s="111"/>
      <c r="ADW38" s="111"/>
      <c r="ADX38" s="111"/>
      <c r="ADY38" s="111"/>
      <c r="ADZ38" s="111"/>
      <c r="AEA38" s="111"/>
      <c r="AEB38" s="111"/>
      <c r="AEC38" s="111"/>
      <c r="AED38" s="111"/>
      <c r="AEE38" s="111"/>
      <c r="AEF38" s="111"/>
      <c r="AEG38" s="111"/>
      <c r="AEH38" s="111"/>
      <c r="AEI38" s="111"/>
      <c r="AEJ38" s="111"/>
      <c r="AEK38" s="111"/>
      <c r="AEL38" s="111"/>
      <c r="AEM38" s="111"/>
      <c r="AEN38" s="111"/>
      <c r="AEO38" s="111"/>
      <c r="AEP38" s="111"/>
      <c r="AEQ38" s="111"/>
      <c r="AER38" s="111"/>
      <c r="AES38" s="111"/>
      <c r="AET38" s="111"/>
      <c r="AEU38" s="111"/>
      <c r="AEV38" s="111"/>
      <c r="AEW38" s="111"/>
      <c r="AEX38" s="111"/>
      <c r="AEY38" s="111"/>
      <c r="AEZ38" s="111"/>
      <c r="AFA38" s="111"/>
      <c r="AFB38" s="111"/>
      <c r="AFC38" s="111"/>
      <c r="AFD38" s="111"/>
      <c r="AFE38" s="111"/>
      <c r="AFF38" s="111"/>
      <c r="AFG38" s="111"/>
      <c r="AFH38" s="111"/>
      <c r="AFI38" s="111"/>
      <c r="AFJ38" s="111"/>
      <c r="AFK38" s="111"/>
      <c r="AFL38" s="111"/>
      <c r="AFM38" s="111"/>
      <c r="AFN38" s="111"/>
      <c r="AFO38" s="111"/>
      <c r="AFP38" s="111"/>
      <c r="AFQ38" s="111"/>
      <c r="AFR38" s="111"/>
      <c r="AFS38" s="111"/>
      <c r="AFT38" s="111"/>
      <c r="AFU38" s="111"/>
      <c r="AFV38" s="111"/>
      <c r="AFW38" s="111"/>
      <c r="AFX38" s="111"/>
      <c r="AFY38" s="111"/>
      <c r="AFZ38" s="111"/>
      <c r="AGA38" s="111"/>
      <c r="AGB38" s="111"/>
      <c r="AGC38" s="111"/>
      <c r="AGD38" s="111"/>
      <c r="AGE38" s="111"/>
      <c r="AGF38" s="111"/>
      <c r="AGG38" s="111"/>
      <c r="AGH38" s="111"/>
      <c r="AGI38" s="111"/>
      <c r="AGJ38" s="111"/>
      <c r="AGK38" s="111"/>
      <c r="AGL38" s="111"/>
      <c r="AGM38" s="111"/>
      <c r="AGN38" s="111"/>
      <c r="AGO38" s="111"/>
      <c r="AGP38" s="111"/>
      <c r="AGQ38" s="111"/>
      <c r="AGR38" s="111"/>
      <c r="AGS38" s="111"/>
      <c r="AGT38" s="111"/>
      <c r="AGU38" s="111"/>
      <c r="AGV38" s="111"/>
      <c r="AGW38" s="111"/>
      <c r="AGX38" s="111"/>
      <c r="AGY38" s="111"/>
      <c r="AGZ38" s="111"/>
      <c r="AHA38" s="111"/>
      <c r="AHB38" s="111"/>
      <c r="AHC38" s="111"/>
      <c r="AHD38" s="111"/>
      <c r="AHE38" s="111"/>
      <c r="AHF38" s="111"/>
      <c r="AHG38" s="111"/>
      <c r="AHH38" s="111"/>
      <c r="AHI38" s="111"/>
      <c r="AHJ38" s="111"/>
      <c r="AHK38" s="111"/>
      <c r="AHL38" s="111"/>
      <c r="AHM38" s="111"/>
      <c r="AHN38" s="111"/>
      <c r="AHO38" s="111"/>
      <c r="AHP38" s="111"/>
      <c r="AHQ38" s="111"/>
      <c r="AHR38" s="111"/>
      <c r="AHS38" s="111"/>
      <c r="AHT38" s="111"/>
      <c r="AHU38" s="111"/>
      <c r="AHV38" s="111"/>
      <c r="AHW38" s="111"/>
      <c r="AHX38" s="111"/>
      <c r="AHY38" s="111"/>
      <c r="AHZ38" s="111"/>
      <c r="AIA38" s="111"/>
      <c r="AIB38" s="111"/>
      <c r="AIC38" s="111"/>
      <c r="AID38" s="111"/>
      <c r="AIE38" s="111"/>
      <c r="AIF38" s="111"/>
      <c r="AIG38" s="111"/>
      <c r="AIH38" s="111"/>
      <c r="AII38" s="111"/>
      <c r="AIJ38" s="111"/>
      <c r="AIK38" s="111"/>
      <c r="AIL38" s="111"/>
      <c r="AIM38" s="111"/>
      <c r="AIN38" s="111"/>
      <c r="AIO38" s="111"/>
      <c r="AIP38" s="111"/>
      <c r="AIQ38" s="111"/>
      <c r="AIR38" s="111"/>
      <c r="AIS38" s="111"/>
      <c r="AIT38" s="111"/>
      <c r="AIU38" s="111"/>
      <c r="AIV38" s="111"/>
      <c r="AIW38" s="111"/>
      <c r="AIX38" s="111"/>
      <c r="AIY38" s="111"/>
      <c r="AIZ38" s="111"/>
      <c r="AJA38" s="111"/>
      <c r="AJB38" s="111"/>
      <c r="AJC38" s="111"/>
      <c r="AJD38" s="111"/>
      <c r="AJE38" s="111"/>
      <c r="AJF38" s="111"/>
      <c r="AJG38" s="111"/>
      <c r="AJH38" s="111"/>
      <c r="AJI38" s="111"/>
      <c r="AJJ38" s="111"/>
      <c r="AJK38" s="111"/>
      <c r="AJL38" s="111"/>
      <c r="AJM38" s="111"/>
      <c r="AJN38" s="111"/>
      <c r="AJO38" s="111"/>
      <c r="AJP38" s="111"/>
      <c r="AJQ38" s="111"/>
      <c r="AJR38" s="111"/>
      <c r="AJS38" s="111"/>
      <c r="AJT38" s="111"/>
      <c r="AJU38" s="111"/>
      <c r="AJV38" s="111"/>
      <c r="AJW38" s="111"/>
      <c r="AJX38" s="111"/>
      <c r="AJY38" s="111"/>
      <c r="AJZ38" s="111"/>
      <c r="AKA38" s="111"/>
      <c r="AKB38" s="111"/>
      <c r="AKC38" s="111"/>
      <c r="AKD38" s="111"/>
      <c r="AKE38" s="111"/>
      <c r="AKF38" s="111"/>
      <c r="AKG38" s="111"/>
      <c r="AKH38" s="111"/>
      <c r="AKI38" s="111"/>
      <c r="AKJ38" s="111"/>
      <c r="AKK38" s="111"/>
      <c r="AKL38" s="111"/>
      <c r="AKM38" s="111"/>
      <c r="AKN38" s="111"/>
      <c r="AKO38" s="111"/>
      <c r="AKP38" s="111"/>
      <c r="AKQ38" s="111"/>
      <c r="AKR38" s="111"/>
      <c r="AKS38" s="111"/>
      <c r="AKT38" s="111"/>
      <c r="AKU38" s="111"/>
      <c r="AKV38" s="111"/>
      <c r="AKW38" s="111"/>
      <c r="AKX38" s="111"/>
      <c r="AKY38" s="111"/>
      <c r="AKZ38" s="111"/>
      <c r="ALA38" s="111"/>
      <c r="ALB38" s="111"/>
      <c r="ALC38" s="111"/>
      <c r="ALD38" s="111"/>
      <c r="ALE38" s="111"/>
      <c r="ALF38" s="111"/>
      <c r="ALG38" s="111"/>
      <c r="ALH38" s="111"/>
      <c r="ALI38" s="111"/>
      <c r="ALJ38" s="111"/>
      <c r="ALK38" s="111"/>
      <c r="ALL38" s="111"/>
      <c r="ALM38" s="111"/>
      <c r="ALN38" s="111"/>
      <c r="ALO38" s="111"/>
      <c r="ALP38" s="111"/>
      <c r="ALQ38" s="111"/>
      <c r="ALR38" s="111"/>
      <c r="ALS38" s="111"/>
      <c r="ALT38" s="111"/>
      <c r="ALU38" s="111"/>
      <c r="ALV38" s="111"/>
      <c r="ALW38" s="111"/>
      <c r="ALX38" s="111"/>
      <c r="ALY38" s="111"/>
      <c r="ALZ38" s="111"/>
      <c r="AMA38" s="111"/>
      <c r="AMB38" s="111"/>
      <c r="AMC38" s="111"/>
      <c r="AMD38" s="111"/>
      <c r="AME38" s="111"/>
      <c r="AMF38" s="111"/>
      <c r="AMG38" s="111"/>
      <c r="AMH38" s="111"/>
      <c r="AMI38" s="111"/>
      <c r="AMJ38" s="111"/>
      <c r="AMK38" s="111"/>
      <c r="AML38" s="111"/>
      <c r="AMM38" s="111"/>
      <c r="AMN38" s="111"/>
      <c r="AMO38" s="111"/>
      <c r="AMP38" s="111"/>
      <c r="AMQ38" s="111"/>
      <c r="AMR38" s="111"/>
      <c r="AMS38" s="111"/>
      <c r="AMT38" s="111"/>
      <c r="AMU38" s="111"/>
      <c r="AMV38" s="111"/>
      <c r="AMW38" s="111"/>
      <c r="AMX38" s="111"/>
      <c r="AMY38" s="111"/>
      <c r="AMZ38" s="111"/>
      <c r="ANA38" s="111"/>
      <c r="ANB38" s="111"/>
      <c r="ANC38" s="111"/>
      <c r="AND38" s="111"/>
      <c r="ANE38" s="111"/>
      <c r="ANF38" s="111"/>
      <c r="ANG38" s="111"/>
      <c r="ANH38" s="111"/>
      <c r="ANI38" s="111"/>
      <c r="ANJ38" s="111"/>
      <c r="ANK38" s="111"/>
      <c r="ANL38" s="111"/>
      <c r="ANM38" s="111"/>
      <c r="ANN38" s="111"/>
      <c r="ANO38" s="111"/>
    </row>
    <row r="39" spans="1:1055" s="111" customFormat="1" ht="18.600000000000001" customHeight="1">
      <c r="A39" s="113">
        <v>2</v>
      </c>
      <c r="B39" s="121" t="str">
        <f>'часть 2'!B25</f>
        <v>г. Торжок, ул. Красноармейская, д.3</v>
      </c>
      <c r="C39" s="131">
        <v>1969</v>
      </c>
      <c r="D39" s="113" t="s">
        <v>51</v>
      </c>
      <c r="E39" s="113" t="s">
        <v>52</v>
      </c>
      <c r="F39" s="113">
        <v>5</v>
      </c>
      <c r="G39" s="113">
        <v>4</v>
      </c>
      <c r="H39" s="115">
        <v>3440.1</v>
      </c>
      <c r="I39" s="115">
        <v>3182.2</v>
      </c>
      <c r="J39" s="115">
        <v>2326.6999999999998</v>
      </c>
      <c r="K39" s="116">
        <v>110</v>
      </c>
      <c r="L39" s="117">
        <f t="shared" si="9"/>
        <v>2617852.0699999998</v>
      </c>
      <c r="M39" s="133">
        <v>0</v>
      </c>
      <c r="N39" s="117">
        <v>0</v>
      </c>
      <c r="O39" s="117">
        <f>'часть 2'!C25</f>
        <v>2617852.0699999998</v>
      </c>
      <c r="P39" s="133">
        <v>0</v>
      </c>
      <c r="Q39" s="117">
        <v>0</v>
      </c>
      <c r="R39" s="134">
        <v>2016</v>
      </c>
      <c r="S39" s="134">
        <v>2024</v>
      </c>
      <c r="U39" s="110"/>
    </row>
    <row r="40" spans="1:1055" s="111" customFormat="1" ht="18.600000000000001" customHeight="1">
      <c r="A40" s="113">
        <v>3</v>
      </c>
      <c r="B40" s="121" t="str">
        <f>'часть 2'!B26</f>
        <v>г. Торжок, ул. Бакунина, д. 8</v>
      </c>
      <c r="C40" s="113">
        <v>1956</v>
      </c>
      <c r="D40" s="113" t="s">
        <v>51</v>
      </c>
      <c r="E40" s="131" t="s">
        <v>52</v>
      </c>
      <c r="F40" s="113">
        <v>2</v>
      </c>
      <c r="G40" s="113">
        <v>1</v>
      </c>
      <c r="H40" s="135">
        <v>267.3</v>
      </c>
      <c r="I40" s="135">
        <v>221.1</v>
      </c>
      <c r="J40" s="135">
        <v>151.5</v>
      </c>
      <c r="K40" s="136">
        <v>12</v>
      </c>
      <c r="L40" s="133">
        <f t="shared" si="9"/>
        <v>1522498.75</v>
      </c>
      <c r="M40" s="133">
        <v>0</v>
      </c>
      <c r="N40" s="133">
        <v>0</v>
      </c>
      <c r="O40" s="133">
        <f>'часть 2'!C26</f>
        <v>1522498.75</v>
      </c>
      <c r="P40" s="133">
        <v>0</v>
      </c>
      <c r="Q40" s="117">
        <v>0</v>
      </c>
      <c r="R40" s="134">
        <v>2019</v>
      </c>
      <c r="S40" s="134">
        <v>2024</v>
      </c>
    </row>
    <row r="41" spans="1:1055" s="111" customFormat="1" ht="18.600000000000001" customHeight="1">
      <c r="A41" s="113">
        <v>4</v>
      </c>
      <c r="B41" s="121" t="str">
        <f>'часть 2'!B27</f>
        <v>г. Торжок, Тверецкая наб., д.80</v>
      </c>
      <c r="C41" s="113">
        <v>1956</v>
      </c>
      <c r="D41" s="113" t="s">
        <v>51</v>
      </c>
      <c r="E41" s="113" t="s">
        <v>52</v>
      </c>
      <c r="F41" s="113">
        <v>2</v>
      </c>
      <c r="G41" s="113">
        <v>2</v>
      </c>
      <c r="H41" s="115">
        <v>928.4</v>
      </c>
      <c r="I41" s="115">
        <v>798.1</v>
      </c>
      <c r="J41" s="115">
        <f>I41-30.1-73.7</f>
        <v>694.3</v>
      </c>
      <c r="K41" s="116">
        <v>25</v>
      </c>
      <c r="L41" s="117">
        <f t="shared" si="9"/>
        <v>8647366.75</v>
      </c>
      <c r="M41" s="133">
        <v>0</v>
      </c>
      <c r="N41" s="117">
        <v>0</v>
      </c>
      <c r="O41" s="117">
        <f>'часть 2'!C27</f>
        <v>8647366.75</v>
      </c>
      <c r="P41" s="133">
        <v>0</v>
      </c>
      <c r="Q41" s="117">
        <v>0</v>
      </c>
      <c r="R41" s="134">
        <v>2021</v>
      </c>
      <c r="S41" s="134">
        <v>2024</v>
      </c>
    </row>
    <row r="42" spans="1:1055" s="112" customFormat="1" ht="18.600000000000001" customHeight="1">
      <c r="A42" s="113">
        <v>5</v>
      </c>
      <c r="B42" s="121" t="str">
        <f>'часть 2'!B28</f>
        <v>г. Торжок, ул. Луначарского, д.14</v>
      </c>
      <c r="C42" s="131">
        <v>1917</v>
      </c>
      <c r="D42" s="113" t="s">
        <v>51</v>
      </c>
      <c r="E42" s="113" t="s">
        <v>52</v>
      </c>
      <c r="F42" s="113">
        <v>2</v>
      </c>
      <c r="G42" s="113">
        <v>2</v>
      </c>
      <c r="H42" s="115">
        <v>552.5</v>
      </c>
      <c r="I42" s="115">
        <v>289.2</v>
      </c>
      <c r="J42" s="115">
        <f>I42-28.2</f>
        <v>261</v>
      </c>
      <c r="K42" s="116">
        <v>24</v>
      </c>
      <c r="L42" s="117">
        <f t="shared" si="9"/>
        <v>381544.23000000004</v>
      </c>
      <c r="M42" s="133">
        <v>0</v>
      </c>
      <c r="N42" s="117">
        <v>0</v>
      </c>
      <c r="O42" s="117">
        <f>'часть 2'!C28</f>
        <v>381544.23000000004</v>
      </c>
      <c r="P42" s="133">
        <v>0</v>
      </c>
      <c r="Q42" s="117">
        <v>0</v>
      </c>
      <c r="R42" s="134">
        <v>2021</v>
      </c>
      <c r="S42" s="134">
        <v>2024</v>
      </c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1"/>
      <c r="EL42" s="111"/>
      <c r="EM42" s="111"/>
      <c r="EN42" s="111"/>
      <c r="EO42" s="111"/>
      <c r="EP42" s="111"/>
      <c r="EQ42" s="111"/>
      <c r="ER42" s="111"/>
      <c r="ES42" s="111"/>
      <c r="ET42" s="111"/>
      <c r="EU42" s="111"/>
      <c r="EV42" s="111"/>
      <c r="EW42" s="111"/>
      <c r="EX42" s="111"/>
      <c r="EY42" s="111"/>
      <c r="EZ42" s="111"/>
      <c r="FA42" s="111"/>
      <c r="FB42" s="111"/>
      <c r="FC42" s="111"/>
      <c r="FD42" s="111"/>
      <c r="FE42" s="111"/>
      <c r="FF42" s="111"/>
      <c r="FG42" s="111"/>
      <c r="FH42" s="111"/>
      <c r="FI42" s="111"/>
      <c r="FJ42" s="111"/>
      <c r="FK42" s="111"/>
      <c r="FL42" s="111"/>
      <c r="FM42" s="111"/>
      <c r="FN42" s="111"/>
      <c r="FO42" s="111"/>
      <c r="FP42" s="111"/>
      <c r="FQ42" s="111"/>
      <c r="FR42" s="111"/>
      <c r="FS42" s="111"/>
      <c r="FT42" s="111"/>
      <c r="FU42" s="111"/>
      <c r="FV42" s="111"/>
      <c r="FW42" s="111"/>
      <c r="FX42" s="111"/>
      <c r="FY42" s="111"/>
      <c r="FZ42" s="111"/>
      <c r="GA42" s="111"/>
      <c r="GB42" s="111"/>
      <c r="GC42" s="111"/>
      <c r="GD42" s="111"/>
      <c r="GE42" s="111"/>
      <c r="GF42" s="111"/>
      <c r="GG42" s="111"/>
      <c r="GH42" s="111"/>
      <c r="GI42" s="111"/>
      <c r="GJ42" s="111"/>
      <c r="GK42" s="111"/>
      <c r="GL42" s="111"/>
      <c r="GM42" s="111"/>
      <c r="GN42" s="111"/>
      <c r="GO42" s="111"/>
      <c r="GP42" s="111"/>
      <c r="GQ42" s="111"/>
      <c r="GR42" s="111"/>
      <c r="GS42" s="111"/>
      <c r="GT42" s="111"/>
      <c r="GU42" s="111"/>
      <c r="GV42" s="111"/>
      <c r="GW42" s="111"/>
      <c r="GX42" s="111"/>
      <c r="GY42" s="111"/>
      <c r="GZ42" s="111"/>
      <c r="HA42" s="111"/>
      <c r="HB42" s="111"/>
      <c r="HC42" s="111"/>
      <c r="HD42" s="111"/>
      <c r="HE42" s="111"/>
      <c r="HF42" s="111"/>
      <c r="HG42" s="111"/>
      <c r="HH42" s="111"/>
      <c r="HI42" s="111"/>
      <c r="HJ42" s="111"/>
      <c r="HK42" s="111"/>
      <c r="HL42" s="111"/>
      <c r="HM42" s="111"/>
      <c r="HN42" s="111"/>
      <c r="HO42" s="111"/>
      <c r="HP42" s="111"/>
      <c r="HQ42" s="111"/>
      <c r="HR42" s="111"/>
      <c r="HS42" s="111"/>
      <c r="HT42" s="111"/>
      <c r="HU42" s="111"/>
      <c r="HV42" s="111"/>
      <c r="HW42" s="111"/>
      <c r="HX42" s="111"/>
      <c r="HY42" s="111"/>
      <c r="HZ42" s="111"/>
      <c r="IA42" s="111"/>
      <c r="IB42" s="111"/>
      <c r="IC42" s="111"/>
      <c r="ID42" s="111"/>
      <c r="IE42" s="111"/>
      <c r="IF42" s="111"/>
      <c r="IG42" s="111"/>
      <c r="IH42" s="111"/>
      <c r="II42" s="111"/>
      <c r="IJ42" s="111"/>
      <c r="IK42" s="111"/>
      <c r="IL42" s="111"/>
      <c r="IM42" s="111"/>
      <c r="IN42" s="111"/>
      <c r="IO42" s="111"/>
      <c r="IP42" s="111"/>
      <c r="IQ42" s="111"/>
      <c r="IR42" s="111"/>
      <c r="IS42" s="111"/>
      <c r="IT42" s="111"/>
      <c r="IU42" s="111"/>
      <c r="IV42" s="111"/>
      <c r="IW42" s="111"/>
      <c r="IX42" s="111"/>
      <c r="IY42" s="111"/>
      <c r="IZ42" s="111"/>
      <c r="JA42" s="111"/>
      <c r="JB42" s="111"/>
      <c r="JC42" s="111"/>
      <c r="JD42" s="111"/>
      <c r="JE42" s="111"/>
      <c r="JF42" s="111"/>
      <c r="JG42" s="111"/>
      <c r="JH42" s="111"/>
      <c r="JI42" s="111"/>
      <c r="JJ42" s="111"/>
      <c r="JK42" s="111"/>
      <c r="JL42" s="111"/>
      <c r="JM42" s="111"/>
      <c r="JN42" s="111"/>
      <c r="JO42" s="111"/>
      <c r="JP42" s="111"/>
      <c r="JQ42" s="111"/>
      <c r="JR42" s="111"/>
      <c r="JS42" s="111"/>
      <c r="JT42" s="111"/>
      <c r="JU42" s="111"/>
      <c r="JV42" s="111"/>
      <c r="JW42" s="111"/>
      <c r="JX42" s="111"/>
      <c r="JY42" s="111"/>
      <c r="JZ42" s="111"/>
      <c r="KA42" s="111"/>
      <c r="KB42" s="111"/>
      <c r="KC42" s="111"/>
      <c r="KD42" s="111"/>
      <c r="KE42" s="111"/>
      <c r="KF42" s="111"/>
      <c r="KG42" s="111"/>
      <c r="KH42" s="111"/>
      <c r="KI42" s="111"/>
      <c r="KJ42" s="111"/>
      <c r="KK42" s="111"/>
      <c r="KL42" s="111"/>
      <c r="KM42" s="111"/>
      <c r="KN42" s="111"/>
      <c r="KO42" s="111"/>
      <c r="KP42" s="111"/>
      <c r="KQ42" s="111"/>
      <c r="KR42" s="111"/>
      <c r="KS42" s="111"/>
      <c r="KT42" s="111"/>
      <c r="KU42" s="111"/>
      <c r="KV42" s="111"/>
      <c r="KW42" s="111"/>
      <c r="KX42" s="111"/>
      <c r="KY42" s="111"/>
      <c r="KZ42" s="111"/>
      <c r="LA42" s="111"/>
      <c r="LB42" s="111"/>
      <c r="LC42" s="111"/>
      <c r="LD42" s="111"/>
      <c r="LE42" s="111"/>
      <c r="LF42" s="111"/>
      <c r="LG42" s="111"/>
      <c r="LH42" s="111"/>
      <c r="LI42" s="111"/>
      <c r="LJ42" s="111"/>
      <c r="LK42" s="111"/>
      <c r="LL42" s="111"/>
      <c r="LM42" s="111"/>
      <c r="LN42" s="111"/>
      <c r="LO42" s="111"/>
      <c r="LP42" s="111"/>
      <c r="LQ42" s="111"/>
      <c r="LR42" s="111"/>
      <c r="LS42" s="111"/>
      <c r="LT42" s="111"/>
      <c r="LU42" s="111"/>
      <c r="LV42" s="111"/>
      <c r="LW42" s="111"/>
      <c r="LX42" s="111"/>
      <c r="LY42" s="111"/>
      <c r="LZ42" s="111"/>
      <c r="MA42" s="111"/>
      <c r="MB42" s="111"/>
      <c r="MC42" s="111"/>
      <c r="MD42" s="111"/>
      <c r="ME42" s="111"/>
      <c r="MF42" s="111"/>
      <c r="MG42" s="111"/>
      <c r="MH42" s="111"/>
      <c r="MI42" s="111"/>
      <c r="MJ42" s="111"/>
      <c r="MK42" s="111"/>
      <c r="ML42" s="111"/>
      <c r="MM42" s="111"/>
      <c r="MN42" s="111"/>
      <c r="MO42" s="111"/>
      <c r="MP42" s="111"/>
      <c r="MQ42" s="111"/>
      <c r="MR42" s="111"/>
      <c r="MS42" s="111"/>
      <c r="MT42" s="111"/>
      <c r="MU42" s="111"/>
      <c r="MV42" s="111"/>
      <c r="MW42" s="111"/>
      <c r="MX42" s="111"/>
      <c r="MY42" s="111"/>
      <c r="MZ42" s="111"/>
      <c r="NA42" s="111"/>
      <c r="NB42" s="111"/>
      <c r="NC42" s="111"/>
      <c r="ND42" s="111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1"/>
      <c r="NS42" s="111"/>
      <c r="NT42" s="111"/>
      <c r="NU42" s="111"/>
      <c r="NV42" s="111"/>
      <c r="NW42" s="111"/>
      <c r="NX42" s="111"/>
      <c r="NY42" s="111"/>
      <c r="NZ42" s="111"/>
      <c r="OA42" s="111"/>
      <c r="OB42" s="111"/>
      <c r="OC42" s="111"/>
      <c r="OD42" s="111"/>
      <c r="OE42" s="111"/>
      <c r="OF42" s="111"/>
      <c r="OG42" s="111"/>
      <c r="OH42" s="111"/>
      <c r="OI42" s="111"/>
      <c r="OJ42" s="111"/>
      <c r="OK42" s="111"/>
      <c r="OL42" s="111"/>
      <c r="OM42" s="111"/>
      <c r="ON42" s="111"/>
      <c r="OO42" s="111"/>
      <c r="OP42" s="111"/>
      <c r="OQ42" s="111"/>
      <c r="OR42" s="111"/>
      <c r="OS42" s="111"/>
      <c r="OT42" s="111"/>
      <c r="OU42" s="111"/>
      <c r="OV42" s="111"/>
      <c r="OW42" s="111"/>
      <c r="OX42" s="111"/>
      <c r="OY42" s="111"/>
      <c r="OZ42" s="111"/>
      <c r="PA42" s="111"/>
      <c r="PB42" s="111"/>
      <c r="PC42" s="111"/>
      <c r="PD42" s="111"/>
      <c r="PE42" s="111"/>
      <c r="PF42" s="111"/>
      <c r="PG42" s="111"/>
      <c r="PH42" s="111"/>
      <c r="PI42" s="111"/>
      <c r="PJ42" s="111"/>
      <c r="PK42" s="111"/>
      <c r="PL42" s="111"/>
      <c r="PM42" s="111"/>
      <c r="PN42" s="111"/>
      <c r="PO42" s="111"/>
      <c r="PP42" s="111"/>
      <c r="PQ42" s="111"/>
      <c r="PR42" s="111"/>
      <c r="PS42" s="111"/>
      <c r="PT42" s="111"/>
      <c r="PU42" s="111"/>
      <c r="PV42" s="111"/>
      <c r="PW42" s="111"/>
      <c r="PX42" s="111"/>
      <c r="PY42" s="111"/>
      <c r="PZ42" s="111"/>
      <c r="QA42" s="111"/>
      <c r="QB42" s="111"/>
      <c r="QC42" s="111"/>
      <c r="QD42" s="111"/>
      <c r="QE42" s="111"/>
      <c r="QF42" s="111"/>
      <c r="QG42" s="111"/>
      <c r="QH42" s="111"/>
      <c r="QI42" s="111"/>
      <c r="QJ42" s="111"/>
      <c r="QK42" s="111"/>
      <c r="QL42" s="111"/>
      <c r="QM42" s="111"/>
      <c r="QN42" s="111"/>
      <c r="QO42" s="111"/>
      <c r="QP42" s="111"/>
      <c r="QQ42" s="111"/>
      <c r="QR42" s="111"/>
      <c r="QS42" s="111"/>
      <c r="QT42" s="111"/>
      <c r="QU42" s="111"/>
      <c r="QV42" s="111"/>
      <c r="QW42" s="111"/>
      <c r="QX42" s="111"/>
      <c r="QY42" s="111"/>
      <c r="QZ42" s="111"/>
      <c r="RA42" s="111"/>
      <c r="RB42" s="111"/>
      <c r="RC42" s="111"/>
      <c r="RD42" s="111"/>
      <c r="RE42" s="111"/>
      <c r="RF42" s="111"/>
      <c r="RG42" s="111"/>
      <c r="RH42" s="111"/>
      <c r="RI42" s="111"/>
      <c r="RJ42" s="111"/>
      <c r="RK42" s="111"/>
      <c r="RL42" s="111"/>
      <c r="RM42" s="111"/>
      <c r="RN42" s="111"/>
      <c r="RO42" s="111"/>
      <c r="RP42" s="111"/>
      <c r="RQ42" s="111"/>
      <c r="RR42" s="111"/>
      <c r="RS42" s="111"/>
      <c r="RT42" s="111"/>
      <c r="RU42" s="111"/>
      <c r="RV42" s="111"/>
      <c r="RW42" s="111"/>
      <c r="RX42" s="111"/>
      <c r="RY42" s="111"/>
      <c r="RZ42" s="111"/>
      <c r="SA42" s="111"/>
      <c r="SB42" s="111"/>
      <c r="SC42" s="111"/>
      <c r="SD42" s="111"/>
      <c r="SE42" s="111"/>
      <c r="SF42" s="111"/>
      <c r="SG42" s="111"/>
      <c r="SH42" s="111"/>
      <c r="SI42" s="111"/>
      <c r="SJ42" s="111"/>
      <c r="SK42" s="111"/>
      <c r="SL42" s="111"/>
      <c r="SM42" s="111"/>
      <c r="SN42" s="111"/>
      <c r="SO42" s="111"/>
      <c r="SP42" s="111"/>
      <c r="SQ42" s="111"/>
      <c r="SR42" s="111"/>
      <c r="SS42" s="111"/>
      <c r="ST42" s="111"/>
      <c r="SU42" s="111"/>
      <c r="SV42" s="111"/>
      <c r="SW42" s="111"/>
      <c r="SX42" s="111"/>
      <c r="SY42" s="111"/>
      <c r="SZ42" s="111"/>
      <c r="TA42" s="111"/>
      <c r="TB42" s="111"/>
      <c r="TC42" s="111"/>
      <c r="TD42" s="111"/>
      <c r="TE42" s="111"/>
      <c r="TF42" s="111"/>
      <c r="TG42" s="111"/>
      <c r="TH42" s="111"/>
      <c r="TI42" s="111"/>
      <c r="TJ42" s="111"/>
      <c r="TK42" s="111"/>
      <c r="TL42" s="111"/>
      <c r="TM42" s="111"/>
      <c r="TN42" s="111"/>
      <c r="TO42" s="111"/>
      <c r="TP42" s="111"/>
      <c r="TQ42" s="111"/>
      <c r="TR42" s="111"/>
      <c r="TS42" s="111"/>
      <c r="TT42" s="111"/>
      <c r="TU42" s="111"/>
      <c r="TV42" s="111"/>
      <c r="TW42" s="111"/>
      <c r="TX42" s="111"/>
      <c r="TY42" s="111"/>
      <c r="TZ42" s="111"/>
      <c r="UA42" s="111"/>
      <c r="UB42" s="111"/>
      <c r="UC42" s="111"/>
      <c r="UD42" s="111"/>
      <c r="UE42" s="111"/>
      <c r="UF42" s="111"/>
      <c r="UG42" s="111"/>
      <c r="UH42" s="111"/>
      <c r="UI42" s="111"/>
      <c r="UJ42" s="111"/>
      <c r="UK42" s="111"/>
      <c r="UL42" s="111"/>
      <c r="UM42" s="111"/>
      <c r="UN42" s="111"/>
      <c r="UO42" s="111"/>
      <c r="UP42" s="111"/>
      <c r="UQ42" s="111"/>
      <c r="UR42" s="111"/>
      <c r="US42" s="111"/>
      <c r="UT42" s="111"/>
      <c r="UU42" s="111"/>
      <c r="UV42" s="111"/>
      <c r="UW42" s="111"/>
      <c r="UX42" s="111"/>
      <c r="UY42" s="111"/>
      <c r="UZ42" s="111"/>
      <c r="VA42" s="111"/>
      <c r="VB42" s="111"/>
      <c r="VC42" s="111"/>
      <c r="VD42" s="111"/>
      <c r="VE42" s="111"/>
      <c r="VF42" s="111"/>
      <c r="VG42" s="111"/>
      <c r="VH42" s="111"/>
      <c r="VI42" s="111"/>
      <c r="VJ42" s="111"/>
      <c r="VK42" s="111"/>
      <c r="VL42" s="111"/>
      <c r="VM42" s="111"/>
      <c r="VN42" s="111"/>
      <c r="VO42" s="111"/>
      <c r="VP42" s="111"/>
      <c r="VQ42" s="111"/>
      <c r="VR42" s="111"/>
      <c r="VS42" s="111"/>
      <c r="VT42" s="111"/>
      <c r="VU42" s="111"/>
      <c r="VV42" s="111"/>
      <c r="VW42" s="111"/>
      <c r="VX42" s="111"/>
      <c r="VY42" s="111"/>
      <c r="VZ42" s="111"/>
      <c r="WA42" s="111"/>
      <c r="WB42" s="111"/>
      <c r="WC42" s="111"/>
      <c r="WD42" s="111"/>
      <c r="WE42" s="111"/>
      <c r="WF42" s="111"/>
      <c r="WG42" s="111"/>
      <c r="WH42" s="111"/>
      <c r="WI42" s="111"/>
      <c r="WJ42" s="111"/>
      <c r="WK42" s="111"/>
      <c r="WL42" s="111"/>
      <c r="WM42" s="111"/>
      <c r="WN42" s="111"/>
      <c r="WO42" s="111"/>
      <c r="WP42" s="111"/>
      <c r="WQ42" s="111"/>
      <c r="WR42" s="111"/>
      <c r="WS42" s="111"/>
      <c r="WT42" s="111"/>
      <c r="WU42" s="111"/>
      <c r="WV42" s="111"/>
      <c r="WW42" s="111"/>
      <c r="WX42" s="111"/>
      <c r="WY42" s="111"/>
      <c r="WZ42" s="111"/>
      <c r="XA42" s="111"/>
      <c r="XB42" s="111"/>
      <c r="XC42" s="111"/>
      <c r="XD42" s="111"/>
      <c r="XE42" s="111"/>
      <c r="XF42" s="111"/>
      <c r="XG42" s="111"/>
      <c r="XH42" s="111"/>
      <c r="XI42" s="111"/>
      <c r="XJ42" s="111"/>
      <c r="XK42" s="111"/>
      <c r="XL42" s="111"/>
      <c r="XM42" s="111"/>
      <c r="XN42" s="111"/>
      <c r="XO42" s="111"/>
      <c r="XP42" s="111"/>
      <c r="XQ42" s="111"/>
      <c r="XR42" s="111"/>
      <c r="XS42" s="111"/>
      <c r="XT42" s="111"/>
      <c r="XU42" s="111"/>
      <c r="XV42" s="111"/>
      <c r="XW42" s="111"/>
      <c r="XX42" s="111"/>
      <c r="XY42" s="111"/>
      <c r="XZ42" s="111"/>
      <c r="YA42" s="111"/>
      <c r="YB42" s="111"/>
      <c r="YC42" s="111"/>
      <c r="YD42" s="111"/>
      <c r="YE42" s="111"/>
      <c r="YF42" s="111"/>
      <c r="YG42" s="111"/>
      <c r="YH42" s="111"/>
      <c r="YI42" s="111"/>
      <c r="YJ42" s="111"/>
      <c r="YK42" s="111"/>
      <c r="YL42" s="111"/>
      <c r="YM42" s="111"/>
      <c r="YN42" s="111"/>
      <c r="YO42" s="111"/>
      <c r="YP42" s="111"/>
      <c r="YQ42" s="111"/>
      <c r="YR42" s="111"/>
      <c r="YS42" s="111"/>
      <c r="YT42" s="111"/>
      <c r="YU42" s="111"/>
      <c r="YV42" s="111"/>
      <c r="YW42" s="111"/>
      <c r="YX42" s="111"/>
      <c r="YY42" s="111"/>
      <c r="YZ42" s="111"/>
      <c r="ZA42" s="111"/>
      <c r="ZB42" s="111"/>
      <c r="ZC42" s="111"/>
      <c r="ZD42" s="111"/>
      <c r="ZE42" s="111"/>
      <c r="ZF42" s="111"/>
      <c r="ZG42" s="111"/>
      <c r="ZH42" s="111"/>
      <c r="ZI42" s="111"/>
      <c r="ZJ42" s="111"/>
      <c r="ZK42" s="111"/>
      <c r="ZL42" s="111"/>
      <c r="ZM42" s="111"/>
      <c r="ZN42" s="111"/>
      <c r="ZO42" s="111"/>
      <c r="ZP42" s="111"/>
      <c r="ZQ42" s="111"/>
      <c r="ZR42" s="111"/>
      <c r="ZS42" s="111"/>
      <c r="ZT42" s="111"/>
      <c r="ZU42" s="111"/>
      <c r="ZV42" s="111"/>
      <c r="ZW42" s="111"/>
      <c r="ZX42" s="111"/>
      <c r="ZY42" s="111"/>
      <c r="ZZ42" s="111"/>
      <c r="AAA42" s="111"/>
      <c r="AAB42" s="111"/>
      <c r="AAC42" s="111"/>
      <c r="AAD42" s="111"/>
      <c r="AAE42" s="111"/>
      <c r="AAF42" s="111"/>
      <c r="AAG42" s="111"/>
      <c r="AAH42" s="111"/>
      <c r="AAI42" s="111"/>
      <c r="AAJ42" s="111"/>
      <c r="AAK42" s="111"/>
      <c r="AAL42" s="111"/>
      <c r="AAM42" s="111"/>
      <c r="AAN42" s="111"/>
      <c r="AAO42" s="111"/>
      <c r="AAP42" s="111"/>
      <c r="AAQ42" s="111"/>
      <c r="AAR42" s="111"/>
      <c r="AAS42" s="111"/>
      <c r="AAT42" s="111"/>
      <c r="AAU42" s="111"/>
      <c r="AAV42" s="111"/>
      <c r="AAW42" s="111"/>
      <c r="AAX42" s="111"/>
      <c r="AAY42" s="111"/>
      <c r="AAZ42" s="111"/>
      <c r="ABA42" s="111"/>
      <c r="ABB42" s="111"/>
      <c r="ABC42" s="111"/>
      <c r="ABD42" s="111"/>
      <c r="ABE42" s="111"/>
      <c r="ABF42" s="111"/>
      <c r="ABG42" s="111"/>
      <c r="ABH42" s="111"/>
      <c r="ABI42" s="111"/>
      <c r="ABJ42" s="111"/>
      <c r="ABK42" s="111"/>
      <c r="ABL42" s="111"/>
      <c r="ABM42" s="111"/>
      <c r="ABN42" s="111"/>
      <c r="ABO42" s="111"/>
      <c r="ABP42" s="111"/>
      <c r="ABQ42" s="111"/>
      <c r="ABR42" s="111"/>
      <c r="ABS42" s="111"/>
      <c r="ABT42" s="111"/>
      <c r="ABU42" s="111"/>
      <c r="ABV42" s="111"/>
      <c r="ABW42" s="111"/>
      <c r="ABX42" s="111"/>
      <c r="ABY42" s="111"/>
      <c r="ABZ42" s="111"/>
      <c r="ACA42" s="111"/>
      <c r="ACB42" s="111"/>
      <c r="ACC42" s="111"/>
      <c r="ACD42" s="111"/>
      <c r="ACE42" s="111"/>
      <c r="ACF42" s="111"/>
      <c r="ACG42" s="111"/>
      <c r="ACH42" s="111"/>
      <c r="ACI42" s="111"/>
      <c r="ACJ42" s="111"/>
      <c r="ACK42" s="111"/>
      <c r="ACL42" s="111"/>
      <c r="ACM42" s="111"/>
      <c r="ACN42" s="111"/>
      <c r="ACO42" s="111"/>
      <c r="ACP42" s="111"/>
      <c r="ACQ42" s="111"/>
      <c r="ACR42" s="111"/>
      <c r="ACS42" s="111"/>
      <c r="ACT42" s="111"/>
      <c r="ACU42" s="111"/>
      <c r="ACV42" s="111"/>
      <c r="ACW42" s="111"/>
      <c r="ACX42" s="111"/>
      <c r="ACY42" s="111"/>
      <c r="ACZ42" s="111"/>
      <c r="ADA42" s="111"/>
      <c r="ADB42" s="111"/>
      <c r="ADC42" s="111"/>
      <c r="ADD42" s="111"/>
      <c r="ADE42" s="111"/>
      <c r="ADF42" s="111"/>
      <c r="ADG42" s="111"/>
      <c r="ADH42" s="111"/>
      <c r="ADI42" s="111"/>
      <c r="ADJ42" s="111"/>
      <c r="ADK42" s="111"/>
      <c r="ADL42" s="111"/>
      <c r="ADM42" s="111"/>
      <c r="ADN42" s="111"/>
      <c r="ADO42" s="111"/>
      <c r="ADP42" s="111"/>
      <c r="ADQ42" s="111"/>
      <c r="ADR42" s="111"/>
      <c r="ADS42" s="111"/>
      <c r="ADT42" s="111"/>
      <c r="ADU42" s="111"/>
      <c r="ADV42" s="111"/>
      <c r="ADW42" s="111"/>
      <c r="ADX42" s="111"/>
      <c r="ADY42" s="111"/>
      <c r="ADZ42" s="111"/>
      <c r="AEA42" s="111"/>
      <c r="AEB42" s="111"/>
      <c r="AEC42" s="111"/>
      <c r="AED42" s="111"/>
      <c r="AEE42" s="111"/>
      <c r="AEF42" s="111"/>
      <c r="AEG42" s="111"/>
      <c r="AEH42" s="111"/>
      <c r="AEI42" s="111"/>
      <c r="AEJ42" s="111"/>
      <c r="AEK42" s="111"/>
      <c r="AEL42" s="111"/>
      <c r="AEM42" s="111"/>
      <c r="AEN42" s="111"/>
      <c r="AEO42" s="111"/>
      <c r="AEP42" s="111"/>
      <c r="AEQ42" s="111"/>
      <c r="AER42" s="111"/>
      <c r="AES42" s="111"/>
      <c r="AET42" s="111"/>
      <c r="AEU42" s="111"/>
      <c r="AEV42" s="111"/>
      <c r="AEW42" s="111"/>
      <c r="AEX42" s="111"/>
      <c r="AEY42" s="111"/>
      <c r="AEZ42" s="111"/>
      <c r="AFA42" s="111"/>
      <c r="AFB42" s="111"/>
      <c r="AFC42" s="111"/>
      <c r="AFD42" s="111"/>
      <c r="AFE42" s="111"/>
      <c r="AFF42" s="111"/>
      <c r="AFG42" s="111"/>
      <c r="AFH42" s="111"/>
      <c r="AFI42" s="111"/>
      <c r="AFJ42" s="111"/>
      <c r="AFK42" s="111"/>
      <c r="AFL42" s="111"/>
      <c r="AFM42" s="111"/>
      <c r="AFN42" s="111"/>
      <c r="AFO42" s="111"/>
      <c r="AFP42" s="111"/>
      <c r="AFQ42" s="111"/>
      <c r="AFR42" s="111"/>
      <c r="AFS42" s="111"/>
      <c r="AFT42" s="111"/>
      <c r="AFU42" s="111"/>
      <c r="AFV42" s="111"/>
      <c r="AFW42" s="111"/>
      <c r="AFX42" s="111"/>
      <c r="AFY42" s="111"/>
      <c r="AFZ42" s="111"/>
      <c r="AGA42" s="111"/>
      <c r="AGB42" s="111"/>
      <c r="AGC42" s="111"/>
      <c r="AGD42" s="111"/>
      <c r="AGE42" s="111"/>
      <c r="AGF42" s="111"/>
      <c r="AGG42" s="111"/>
      <c r="AGH42" s="111"/>
      <c r="AGI42" s="111"/>
      <c r="AGJ42" s="111"/>
      <c r="AGK42" s="111"/>
      <c r="AGL42" s="111"/>
      <c r="AGM42" s="111"/>
      <c r="AGN42" s="111"/>
      <c r="AGO42" s="111"/>
      <c r="AGP42" s="111"/>
      <c r="AGQ42" s="111"/>
      <c r="AGR42" s="111"/>
      <c r="AGS42" s="111"/>
      <c r="AGT42" s="111"/>
      <c r="AGU42" s="111"/>
      <c r="AGV42" s="111"/>
      <c r="AGW42" s="111"/>
      <c r="AGX42" s="111"/>
      <c r="AGY42" s="111"/>
      <c r="AGZ42" s="111"/>
      <c r="AHA42" s="111"/>
      <c r="AHB42" s="111"/>
      <c r="AHC42" s="111"/>
      <c r="AHD42" s="111"/>
      <c r="AHE42" s="111"/>
      <c r="AHF42" s="111"/>
      <c r="AHG42" s="111"/>
      <c r="AHH42" s="111"/>
      <c r="AHI42" s="111"/>
      <c r="AHJ42" s="111"/>
      <c r="AHK42" s="111"/>
      <c r="AHL42" s="111"/>
      <c r="AHM42" s="111"/>
      <c r="AHN42" s="111"/>
      <c r="AHO42" s="111"/>
      <c r="AHP42" s="111"/>
      <c r="AHQ42" s="111"/>
      <c r="AHR42" s="111"/>
      <c r="AHS42" s="111"/>
      <c r="AHT42" s="111"/>
      <c r="AHU42" s="111"/>
      <c r="AHV42" s="111"/>
      <c r="AHW42" s="111"/>
      <c r="AHX42" s="111"/>
      <c r="AHY42" s="111"/>
      <c r="AHZ42" s="111"/>
      <c r="AIA42" s="111"/>
      <c r="AIB42" s="111"/>
      <c r="AIC42" s="111"/>
      <c r="AID42" s="111"/>
      <c r="AIE42" s="111"/>
      <c r="AIF42" s="111"/>
      <c r="AIG42" s="111"/>
      <c r="AIH42" s="111"/>
      <c r="AII42" s="111"/>
      <c r="AIJ42" s="111"/>
      <c r="AIK42" s="111"/>
      <c r="AIL42" s="111"/>
      <c r="AIM42" s="111"/>
      <c r="AIN42" s="111"/>
      <c r="AIO42" s="111"/>
      <c r="AIP42" s="111"/>
      <c r="AIQ42" s="111"/>
      <c r="AIR42" s="111"/>
      <c r="AIS42" s="111"/>
      <c r="AIT42" s="111"/>
      <c r="AIU42" s="111"/>
      <c r="AIV42" s="111"/>
      <c r="AIW42" s="111"/>
      <c r="AIX42" s="111"/>
      <c r="AIY42" s="111"/>
      <c r="AIZ42" s="111"/>
      <c r="AJA42" s="111"/>
      <c r="AJB42" s="111"/>
      <c r="AJC42" s="111"/>
      <c r="AJD42" s="111"/>
      <c r="AJE42" s="111"/>
      <c r="AJF42" s="111"/>
      <c r="AJG42" s="111"/>
      <c r="AJH42" s="111"/>
      <c r="AJI42" s="111"/>
      <c r="AJJ42" s="111"/>
      <c r="AJK42" s="111"/>
      <c r="AJL42" s="111"/>
      <c r="AJM42" s="111"/>
      <c r="AJN42" s="111"/>
      <c r="AJO42" s="111"/>
      <c r="AJP42" s="111"/>
      <c r="AJQ42" s="111"/>
      <c r="AJR42" s="111"/>
      <c r="AJS42" s="111"/>
      <c r="AJT42" s="111"/>
      <c r="AJU42" s="111"/>
      <c r="AJV42" s="111"/>
      <c r="AJW42" s="111"/>
      <c r="AJX42" s="111"/>
      <c r="AJY42" s="111"/>
      <c r="AJZ42" s="111"/>
      <c r="AKA42" s="111"/>
      <c r="AKB42" s="111"/>
      <c r="AKC42" s="111"/>
      <c r="AKD42" s="111"/>
      <c r="AKE42" s="111"/>
      <c r="AKF42" s="111"/>
      <c r="AKG42" s="111"/>
      <c r="AKH42" s="111"/>
      <c r="AKI42" s="111"/>
      <c r="AKJ42" s="111"/>
      <c r="AKK42" s="111"/>
      <c r="AKL42" s="111"/>
      <c r="AKM42" s="111"/>
      <c r="AKN42" s="111"/>
      <c r="AKO42" s="111"/>
      <c r="AKP42" s="111"/>
      <c r="AKQ42" s="111"/>
      <c r="AKR42" s="111"/>
      <c r="AKS42" s="111"/>
      <c r="AKT42" s="111"/>
      <c r="AKU42" s="111"/>
      <c r="AKV42" s="111"/>
      <c r="AKW42" s="111"/>
      <c r="AKX42" s="111"/>
      <c r="AKY42" s="111"/>
      <c r="AKZ42" s="111"/>
      <c r="ALA42" s="111"/>
      <c r="ALB42" s="111"/>
      <c r="ALC42" s="111"/>
      <c r="ALD42" s="111"/>
      <c r="ALE42" s="111"/>
      <c r="ALF42" s="111"/>
      <c r="ALG42" s="111"/>
      <c r="ALH42" s="111"/>
      <c r="ALI42" s="111"/>
      <c r="ALJ42" s="111"/>
      <c r="ALK42" s="111"/>
      <c r="ALL42" s="111"/>
      <c r="ALM42" s="111"/>
      <c r="ALN42" s="111"/>
      <c r="ALO42" s="111"/>
      <c r="ALP42" s="111"/>
      <c r="ALQ42" s="111"/>
      <c r="ALR42" s="111"/>
      <c r="ALS42" s="111"/>
      <c r="ALT42" s="111"/>
      <c r="ALU42" s="111"/>
      <c r="ALV42" s="111"/>
      <c r="ALW42" s="111"/>
      <c r="ALX42" s="111"/>
      <c r="ALY42" s="111"/>
      <c r="ALZ42" s="111"/>
      <c r="AMA42" s="111"/>
      <c r="AMB42" s="111"/>
      <c r="AMC42" s="111"/>
      <c r="AMD42" s="111"/>
      <c r="AME42" s="111"/>
      <c r="AMF42" s="111"/>
      <c r="AMG42" s="111"/>
      <c r="AMH42" s="111"/>
      <c r="AMI42" s="111"/>
      <c r="AMJ42" s="111"/>
      <c r="AMK42" s="111"/>
      <c r="AML42" s="111"/>
      <c r="AMM42" s="111"/>
      <c r="AMN42" s="111"/>
      <c r="AMO42" s="111"/>
      <c r="AMP42" s="111"/>
      <c r="AMQ42" s="111"/>
      <c r="AMR42" s="111"/>
      <c r="AMS42" s="111"/>
      <c r="AMT42" s="111"/>
      <c r="AMU42" s="111"/>
      <c r="AMV42" s="111"/>
      <c r="AMW42" s="111"/>
      <c r="AMX42" s="111"/>
      <c r="AMY42" s="111"/>
      <c r="AMZ42" s="111"/>
      <c r="ANA42" s="111"/>
      <c r="ANB42" s="111"/>
      <c r="ANC42" s="111"/>
      <c r="AND42" s="111"/>
      <c r="ANE42" s="111"/>
      <c r="ANF42" s="111"/>
      <c r="ANG42" s="111"/>
      <c r="ANH42" s="111"/>
      <c r="ANI42" s="111"/>
      <c r="ANJ42" s="111"/>
      <c r="ANK42" s="111"/>
      <c r="ANL42" s="111"/>
      <c r="ANM42" s="111"/>
      <c r="ANN42" s="111"/>
      <c r="ANO42" s="111"/>
    </row>
    <row r="43" spans="1:1055" s="111" customFormat="1" ht="18.600000000000001" customHeight="1">
      <c r="A43" s="113">
        <v>6</v>
      </c>
      <c r="B43" s="121" t="str">
        <f>'часть 2'!B29</f>
        <v>г. Торжок, ул. Падерина, д.3</v>
      </c>
      <c r="C43" s="131">
        <v>1960</v>
      </c>
      <c r="D43" s="113" t="s">
        <v>51</v>
      </c>
      <c r="E43" s="113" t="s">
        <v>52</v>
      </c>
      <c r="F43" s="113">
        <v>3</v>
      </c>
      <c r="G43" s="113">
        <v>3</v>
      </c>
      <c r="H43" s="115">
        <v>1944</v>
      </c>
      <c r="I43" s="115">
        <v>1776.8</v>
      </c>
      <c r="J43" s="115">
        <v>1514.2</v>
      </c>
      <c r="K43" s="116">
        <v>61</v>
      </c>
      <c r="L43" s="117">
        <f t="shared" si="9"/>
        <v>129465</v>
      </c>
      <c r="M43" s="133">
        <v>0</v>
      </c>
      <c r="N43" s="117">
        <v>0</v>
      </c>
      <c r="O43" s="117">
        <f>'часть 2'!C29</f>
        <v>129465</v>
      </c>
      <c r="P43" s="133">
        <v>0</v>
      </c>
      <c r="Q43" s="117">
        <v>0</v>
      </c>
      <c r="R43" s="134">
        <v>2021</v>
      </c>
      <c r="S43" s="134">
        <v>2023</v>
      </c>
    </row>
    <row r="44" spans="1:1055" s="111" customFormat="1" ht="18.600000000000001" customHeight="1">
      <c r="A44" s="113">
        <v>7</v>
      </c>
      <c r="B44" s="121" t="str">
        <f>'часть 2'!B30</f>
        <v>г. Торжок, ул. Бакунина, д.5</v>
      </c>
      <c r="C44" s="113">
        <v>1917</v>
      </c>
      <c r="D44" s="113" t="s">
        <v>51</v>
      </c>
      <c r="E44" s="113" t="s">
        <v>52</v>
      </c>
      <c r="F44" s="113">
        <v>2</v>
      </c>
      <c r="G44" s="113">
        <v>1</v>
      </c>
      <c r="H44" s="115">
        <v>513.9</v>
      </c>
      <c r="I44" s="115">
        <v>483.1</v>
      </c>
      <c r="J44" s="115">
        <f>I44-33.6</f>
        <v>449.5</v>
      </c>
      <c r="K44" s="116">
        <v>16</v>
      </c>
      <c r="L44" s="117">
        <f t="shared" si="9"/>
        <v>2729100.05</v>
      </c>
      <c r="M44" s="133">
        <v>0</v>
      </c>
      <c r="N44" s="117">
        <v>0</v>
      </c>
      <c r="O44" s="117">
        <f>'часть 2'!C30</f>
        <v>2729100.05</v>
      </c>
      <c r="P44" s="133">
        <v>0</v>
      </c>
      <c r="Q44" s="117">
        <v>0</v>
      </c>
      <c r="R44" s="134">
        <v>2021</v>
      </c>
      <c r="S44" s="134">
        <v>2024</v>
      </c>
    </row>
    <row r="45" spans="1:1055" s="111" customFormat="1" ht="18.600000000000001" customHeight="1">
      <c r="A45" s="113">
        <v>8</v>
      </c>
      <c r="B45" s="121" t="str">
        <f>'часть 2'!B31</f>
        <v>г. Торжок, ул. Красноармейская, д.2</v>
      </c>
      <c r="C45" s="131">
        <v>1969</v>
      </c>
      <c r="D45" s="113" t="s">
        <v>51</v>
      </c>
      <c r="E45" s="131" t="s">
        <v>52</v>
      </c>
      <c r="F45" s="113">
        <v>3</v>
      </c>
      <c r="G45" s="113">
        <v>3</v>
      </c>
      <c r="H45" s="115">
        <v>1516.6</v>
      </c>
      <c r="I45" s="115">
        <v>1516.6</v>
      </c>
      <c r="J45" s="115">
        <v>1448.5</v>
      </c>
      <c r="K45" s="132">
        <v>60</v>
      </c>
      <c r="L45" s="117">
        <f t="shared" si="9"/>
        <v>6849741.9500000002</v>
      </c>
      <c r="M45" s="133">
        <v>0</v>
      </c>
      <c r="N45" s="117">
        <v>0</v>
      </c>
      <c r="O45" s="117">
        <f>'часть 2'!C31</f>
        <v>6849741.9500000002</v>
      </c>
      <c r="P45" s="133">
        <v>0</v>
      </c>
      <c r="Q45" s="117">
        <v>0</v>
      </c>
      <c r="R45" s="134">
        <v>2016</v>
      </c>
      <c r="S45" s="134">
        <v>2024</v>
      </c>
    </row>
    <row r="46" spans="1:1055" s="112" customFormat="1" ht="18.600000000000001" customHeight="1">
      <c r="A46" s="113">
        <v>9</v>
      </c>
      <c r="B46" s="121" t="str">
        <f>'часть 2'!B32</f>
        <v>г. Торжок, ул. Луначарского, д.14</v>
      </c>
      <c r="C46" s="131">
        <v>1917</v>
      </c>
      <c r="D46" s="113" t="s">
        <v>51</v>
      </c>
      <c r="E46" s="113" t="s">
        <v>52</v>
      </c>
      <c r="F46" s="113">
        <v>2</v>
      </c>
      <c r="G46" s="113">
        <v>2</v>
      </c>
      <c r="H46" s="115">
        <v>552.5</v>
      </c>
      <c r="I46" s="115">
        <v>289.2</v>
      </c>
      <c r="J46" s="115">
        <f>I46-28.2</f>
        <v>261</v>
      </c>
      <c r="K46" s="116">
        <v>24</v>
      </c>
      <c r="L46" s="117">
        <f t="shared" ref="L46" si="10">M46+N46+O46+P46+Q46</f>
        <v>603654.91</v>
      </c>
      <c r="M46" s="133">
        <v>0</v>
      </c>
      <c r="N46" s="117">
        <v>0</v>
      </c>
      <c r="O46" s="117">
        <f>'часть 2'!C32</f>
        <v>603654.91</v>
      </c>
      <c r="P46" s="133">
        <v>0</v>
      </c>
      <c r="Q46" s="117">
        <v>0</v>
      </c>
      <c r="R46" s="134">
        <v>2022</v>
      </c>
      <c r="S46" s="134">
        <v>2024</v>
      </c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1"/>
      <c r="EL46" s="111"/>
      <c r="EM46" s="111"/>
      <c r="EN46" s="111"/>
      <c r="EO46" s="111"/>
      <c r="EP46" s="111"/>
      <c r="EQ46" s="111"/>
      <c r="ER46" s="111"/>
      <c r="ES46" s="111"/>
      <c r="ET46" s="111"/>
      <c r="EU46" s="111"/>
      <c r="EV46" s="111"/>
      <c r="EW46" s="111"/>
      <c r="EX46" s="111"/>
      <c r="EY46" s="111"/>
      <c r="EZ46" s="111"/>
      <c r="FA46" s="111"/>
      <c r="FB46" s="111"/>
      <c r="FC46" s="111"/>
      <c r="FD46" s="111"/>
      <c r="FE46" s="111"/>
      <c r="FF46" s="111"/>
      <c r="FG46" s="111"/>
      <c r="FH46" s="111"/>
      <c r="FI46" s="111"/>
      <c r="FJ46" s="111"/>
      <c r="FK46" s="111"/>
      <c r="FL46" s="111"/>
      <c r="FM46" s="111"/>
      <c r="FN46" s="111"/>
      <c r="FO46" s="111"/>
      <c r="FP46" s="111"/>
      <c r="FQ46" s="111"/>
      <c r="FR46" s="111"/>
      <c r="FS46" s="111"/>
      <c r="FT46" s="111"/>
      <c r="FU46" s="111"/>
      <c r="FV46" s="111"/>
      <c r="FW46" s="111"/>
      <c r="FX46" s="111"/>
      <c r="FY46" s="111"/>
      <c r="FZ46" s="111"/>
      <c r="GA46" s="111"/>
      <c r="GB46" s="111"/>
      <c r="GC46" s="111"/>
      <c r="GD46" s="111"/>
      <c r="GE46" s="111"/>
      <c r="GF46" s="111"/>
      <c r="GG46" s="111"/>
      <c r="GH46" s="111"/>
      <c r="GI46" s="111"/>
      <c r="GJ46" s="111"/>
      <c r="GK46" s="111"/>
      <c r="GL46" s="111"/>
      <c r="GM46" s="111"/>
      <c r="GN46" s="111"/>
      <c r="GO46" s="111"/>
      <c r="GP46" s="111"/>
      <c r="GQ46" s="111"/>
      <c r="GR46" s="111"/>
      <c r="GS46" s="111"/>
      <c r="GT46" s="111"/>
      <c r="GU46" s="111"/>
      <c r="GV46" s="111"/>
      <c r="GW46" s="111"/>
      <c r="GX46" s="111"/>
      <c r="GY46" s="111"/>
      <c r="GZ46" s="111"/>
      <c r="HA46" s="111"/>
      <c r="HB46" s="111"/>
      <c r="HC46" s="111"/>
      <c r="HD46" s="111"/>
      <c r="HE46" s="111"/>
      <c r="HF46" s="111"/>
      <c r="HG46" s="111"/>
      <c r="HH46" s="111"/>
      <c r="HI46" s="111"/>
      <c r="HJ46" s="111"/>
      <c r="HK46" s="111"/>
      <c r="HL46" s="111"/>
      <c r="HM46" s="111"/>
      <c r="HN46" s="111"/>
      <c r="HO46" s="111"/>
      <c r="HP46" s="111"/>
      <c r="HQ46" s="111"/>
      <c r="HR46" s="111"/>
      <c r="HS46" s="111"/>
      <c r="HT46" s="111"/>
      <c r="HU46" s="111"/>
      <c r="HV46" s="111"/>
      <c r="HW46" s="111"/>
      <c r="HX46" s="111"/>
      <c r="HY46" s="111"/>
      <c r="HZ46" s="111"/>
      <c r="IA46" s="111"/>
      <c r="IB46" s="111"/>
      <c r="IC46" s="111"/>
      <c r="ID46" s="111"/>
      <c r="IE46" s="111"/>
      <c r="IF46" s="111"/>
      <c r="IG46" s="111"/>
      <c r="IH46" s="111"/>
      <c r="II46" s="111"/>
      <c r="IJ46" s="111"/>
      <c r="IK46" s="111"/>
      <c r="IL46" s="111"/>
      <c r="IM46" s="111"/>
      <c r="IN46" s="111"/>
      <c r="IO46" s="111"/>
      <c r="IP46" s="111"/>
      <c r="IQ46" s="111"/>
      <c r="IR46" s="111"/>
      <c r="IS46" s="111"/>
      <c r="IT46" s="111"/>
      <c r="IU46" s="111"/>
      <c r="IV46" s="111"/>
      <c r="IW46" s="111"/>
      <c r="IX46" s="111"/>
      <c r="IY46" s="111"/>
      <c r="IZ46" s="111"/>
      <c r="JA46" s="111"/>
      <c r="JB46" s="111"/>
      <c r="JC46" s="111"/>
      <c r="JD46" s="111"/>
      <c r="JE46" s="111"/>
      <c r="JF46" s="111"/>
      <c r="JG46" s="111"/>
      <c r="JH46" s="111"/>
      <c r="JI46" s="111"/>
      <c r="JJ46" s="111"/>
      <c r="JK46" s="111"/>
      <c r="JL46" s="111"/>
      <c r="JM46" s="111"/>
      <c r="JN46" s="111"/>
      <c r="JO46" s="111"/>
      <c r="JP46" s="111"/>
      <c r="JQ46" s="111"/>
      <c r="JR46" s="111"/>
      <c r="JS46" s="111"/>
      <c r="JT46" s="111"/>
      <c r="JU46" s="111"/>
      <c r="JV46" s="111"/>
      <c r="JW46" s="111"/>
      <c r="JX46" s="111"/>
      <c r="JY46" s="111"/>
      <c r="JZ46" s="111"/>
      <c r="KA46" s="111"/>
      <c r="KB46" s="111"/>
      <c r="KC46" s="111"/>
      <c r="KD46" s="111"/>
      <c r="KE46" s="111"/>
      <c r="KF46" s="111"/>
      <c r="KG46" s="111"/>
      <c r="KH46" s="111"/>
      <c r="KI46" s="111"/>
      <c r="KJ46" s="111"/>
      <c r="KK46" s="111"/>
      <c r="KL46" s="111"/>
      <c r="KM46" s="111"/>
      <c r="KN46" s="111"/>
      <c r="KO46" s="111"/>
      <c r="KP46" s="111"/>
      <c r="KQ46" s="111"/>
      <c r="KR46" s="111"/>
      <c r="KS46" s="111"/>
      <c r="KT46" s="111"/>
      <c r="KU46" s="111"/>
      <c r="KV46" s="111"/>
      <c r="KW46" s="111"/>
      <c r="KX46" s="111"/>
      <c r="KY46" s="111"/>
      <c r="KZ46" s="111"/>
      <c r="LA46" s="111"/>
      <c r="LB46" s="111"/>
      <c r="LC46" s="111"/>
      <c r="LD46" s="111"/>
      <c r="LE46" s="111"/>
      <c r="LF46" s="111"/>
      <c r="LG46" s="111"/>
      <c r="LH46" s="111"/>
      <c r="LI46" s="111"/>
      <c r="LJ46" s="111"/>
      <c r="LK46" s="111"/>
      <c r="LL46" s="111"/>
      <c r="LM46" s="111"/>
      <c r="LN46" s="111"/>
      <c r="LO46" s="111"/>
      <c r="LP46" s="111"/>
      <c r="LQ46" s="111"/>
      <c r="LR46" s="111"/>
      <c r="LS46" s="111"/>
      <c r="LT46" s="111"/>
      <c r="LU46" s="111"/>
      <c r="LV46" s="111"/>
      <c r="LW46" s="111"/>
      <c r="LX46" s="111"/>
      <c r="LY46" s="111"/>
      <c r="LZ46" s="111"/>
      <c r="MA46" s="111"/>
      <c r="MB46" s="111"/>
      <c r="MC46" s="111"/>
      <c r="MD46" s="111"/>
      <c r="ME46" s="111"/>
      <c r="MF46" s="111"/>
      <c r="MG46" s="111"/>
      <c r="MH46" s="111"/>
      <c r="MI46" s="111"/>
      <c r="MJ46" s="111"/>
      <c r="MK46" s="111"/>
      <c r="ML46" s="111"/>
      <c r="MM46" s="111"/>
      <c r="MN46" s="111"/>
      <c r="MO46" s="111"/>
      <c r="MP46" s="111"/>
      <c r="MQ46" s="111"/>
      <c r="MR46" s="111"/>
      <c r="MS46" s="111"/>
      <c r="MT46" s="111"/>
      <c r="MU46" s="111"/>
      <c r="MV46" s="111"/>
      <c r="MW46" s="111"/>
      <c r="MX46" s="111"/>
      <c r="MY46" s="111"/>
      <c r="MZ46" s="111"/>
      <c r="NA46" s="111"/>
      <c r="NB46" s="111"/>
      <c r="NC46" s="111"/>
      <c r="ND46" s="111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1"/>
      <c r="NS46" s="111"/>
      <c r="NT46" s="111"/>
      <c r="NU46" s="111"/>
      <c r="NV46" s="111"/>
      <c r="NW46" s="111"/>
      <c r="NX46" s="111"/>
      <c r="NY46" s="111"/>
      <c r="NZ46" s="111"/>
      <c r="OA46" s="111"/>
      <c r="OB46" s="111"/>
      <c r="OC46" s="111"/>
      <c r="OD46" s="111"/>
      <c r="OE46" s="111"/>
      <c r="OF46" s="111"/>
      <c r="OG46" s="111"/>
      <c r="OH46" s="111"/>
      <c r="OI46" s="111"/>
      <c r="OJ46" s="111"/>
      <c r="OK46" s="111"/>
      <c r="OL46" s="111"/>
      <c r="OM46" s="111"/>
      <c r="ON46" s="111"/>
      <c r="OO46" s="111"/>
      <c r="OP46" s="111"/>
      <c r="OQ46" s="111"/>
      <c r="OR46" s="111"/>
      <c r="OS46" s="111"/>
      <c r="OT46" s="111"/>
      <c r="OU46" s="111"/>
      <c r="OV46" s="111"/>
      <c r="OW46" s="111"/>
      <c r="OX46" s="111"/>
      <c r="OY46" s="111"/>
      <c r="OZ46" s="111"/>
      <c r="PA46" s="111"/>
      <c r="PB46" s="111"/>
      <c r="PC46" s="111"/>
      <c r="PD46" s="111"/>
      <c r="PE46" s="111"/>
      <c r="PF46" s="111"/>
      <c r="PG46" s="111"/>
      <c r="PH46" s="111"/>
      <c r="PI46" s="111"/>
      <c r="PJ46" s="111"/>
      <c r="PK46" s="111"/>
      <c r="PL46" s="111"/>
      <c r="PM46" s="111"/>
      <c r="PN46" s="111"/>
      <c r="PO46" s="111"/>
      <c r="PP46" s="111"/>
      <c r="PQ46" s="111"/>
      <c r="PR46" s="111"/>
      <c r="PS46" s="111"/>
      <c r="PT46" s="111"/>
      <c r="PU46" s="111"/>
      <c r="PV46" s="111"/>
      <c r="PW46" s="111"/>
      <c r="PX46" s="111"/>
      <c r="PY46" s="111"/>
      <c r="PZ46" s="111"/>
      <c r="QA46" s="111"/>
      <c r="QB46" s="111"/>
      <c r="QC46" s="111"/>
      <c r="QD46" s="111"/>
      <c r="QE46" s="111"/>
      <c r="QF46" s="111"/>
      <c r="QG46" s="111"/>
      <c r="QH46" s="111"/>
      <c r="QI46" s="111"/>
      <c r="QJ46" s="111"/>
      <c r="QK46" s="111"/>
      <c r="QL46" s="111"/>
      <c r="QM46" s="111"/>
      <c r="QN46" s="111"/>
      <c r="QO46" s="111"/>
      <c r="QP46" s="111"/>
      <c r="QQ46" s="111"/>
      <c r="QR46" s="111"/>
      <c r="QS46" s="111"/>
      <c r="QT46" s="111"/>
      <c r="QU46" s="111"/>
      <c r="QV46" s="111"/>
      <c r="QW46" s="111"/>
      <c r="QX46" s="111"/>
      <c r="QY46" s="111"/>
      <c r="QZ46" s="111"/>
      <c r="RA46" s="111"/>
      <c r="RB46" s="111"/>
      <c r="RC46" s="111"/>
      <c r="RD46" s="111"/>
      <c r="RE46" s="111"/>
      <c r="RF46" s="111"/>
      <c r="RG46" s="111"/>
      <c r="RH46" s="111"/>
      <c r="RI46" s="111"/>
      <c r="RJ46" s="111"/>
      <c r="RK46" s="111"/>
      <c r="RL46" s="111"/>
      <c r="RM46" s="111"/>
      <c r="RN46" s="111"/>
      <c r="RO46" s="111"/>
      <c r="RP46" s="111"/>
      <c r="RQ46" s="111"/>
      <c r="RR46" s="111"/>
      <c r="RS46" s="111"/>
      <c r="RT46" s="111"/>
      <c r="RU46" s="111"/>
      <c r="RV46" s="111"/>
      <c r="RW46" s="111"/>
      <c r="RX46" s="111"/>
      <c r="RY46" s="111"/>
      <c r="RZ46" s="111"/>
      <c r="SA46" s="111"/>
      <c r="SB46" s="111"/>
      <c r="SC46" s="111"/>
      <c r="SD46" s="111"/>
      <c r="SE46" s="111"/>
      <c r="SF46" s="111"/>
      <c r="SG46" s="111"/>
      <c r="SH46" s="111"/>
      <c r="SI46" s="111"/>
      <c r="SJ46" s="111"/>
      <c r="SK46" s="111"/>
      <c r="SL46" s="111"/>
      <c r="SM46" s="111"/>
      <c r="SN46" s="111"/>
      <c r="SO46" s="111"/>
      <c r="SP46" s="111"/>
      <c r="SQ46" s="111"/>
      <c r="SR46" s="111"/>
      <c r="SS46" s="111"/>
      <c r="ST46" s="111"/>
      <c r="SU46" s="111"/>
      <c r="SV46" s="111"/>
      <c r="SW46" s="111"/>
      <c r="SX46" s="111"/>
      <c r="SY46" s="111"/>
      <c r="SZ46" s="111"/>
      <c r="TA46" s="111"/>
      <c r="TB46" s="111"/>
      <c r="TC46" s="111"/>
      <c r="TD46" s="111"/>
      <c r="TE46" s="111"/>
      <c r="TF46" s="111"/>
      <c r="TG46" s="111"/>
      <c r="TH46" s="111"/>
      <c r="TI46" s="111"/>
      <c r="TJ46" s="111"/>
      <c r="TK46" s="111"/>
      <c r="TL46" s="111"/>
      <c r="TM46" s="111"/>
      <c r="TN46" s="111"/>
      <c r="TO46" s="111"/>
      <c r="TP46" s="111"/>
      <c r="TQ46" s="111"/>
      <c r="TR46" s="111"/>
      <c r="TS46" s="111"/>
      <c r="TT46" s="111"/>
      <c r="TU46" s="111"/>
      <c r="TV46" s="111"/>
      <c r="TW46" s="111"/>
      <c r="TX46" s="111"/>
      <c r="TY46" s="111"/>
      <c r="TZ46" s="111"/>
      <c r="UA46" s="111"/>
      <c r="UB46" s="111"/>
      <c r="UC46" s="111"/>
      <c r="UD46" s="111"/>
      <c r="UE46" s="111"/>
      <c r="UF46" s="111"/>
      <c r="UG46" s="111"/>
      <c r="UH46" s="111"/>
      <c r="UI46" s="111"/>
      <c r="UJ46" s="111"/>
      <c r="UK46" s="111"/>
      <c r="UL46" s="111"/>
      <c r="UM46" s="111"/>
      <c r="UN46" s="111"/>
      <c r="UO46" s="111"/>
      <c r="UP46" s="111"/>
      <c r="UQ46" s="111"/>
      <c r="UR46" s="111"/>
      <c r="US46" s="111"/>
      <c r="UT46" s="111"/>
      <c r="UU46" s="111"/>
      <c r="UV46" s="111"/>
      <c r="UW46" s="111"/>
      <c r="UX46" s="111"/>
      <c r="UY46" s="111"/>
      <c r="UZ46" s="111"/>
      <c r="VA46" s="111"/>
      <c r="VB46" s="111"/>
      <c r="VC46" s="111"/>
      <c r="VD46" s="111"/>
      <c r="VE46" s="111"/>
      <c r="VF46" s="111"/>
      <c r="VG46" s="111"/>
      <c r="VH46" s="111"/>
      <c r="VI46" s="111"/>
      <c r="VJ46" s="111"/>
      <c r="VK46" s="111"/>
      <c r="VL46" s="111"/>
      <c r="VM46" s="111"/>
      <c r="VN46" s="111"/>
      <c r="VO46" s="111"/>
      <c r="VP46" s="111"/>
      <c r="VQ46" s="111"/>
      <c r="VR46" s="111"/>
      <c r="VS46" s="111"/>
      <c r="VT46" s="111"/>
      <c r="VU46" s="111"/>
      <c r="VV46" s="111"/>
      <c r="VW46" s="111"/>
      <c r="VX46" s="111"/>
      <c r="VY46" s="111"/>
      <c r="VZ46" s="111"/>
      <c r="WA46" s="111"/>
      <c r="WB46" s="111"/>
      <c r="WC46" s="111"/>
      <c r="WD46" s="111"/>
      <c r="WE46" s="111"/>
      <c r="WF46" s="111"/>
      <c r="WG46" s="111"/>
      <c r="WH46" s="111"/>
      <c r="WI46" s="111"/>
      <c r="WJ46" s="111"/>
      <c r="WK46" s="111"/>
      <c r="WL46" s="111"/>
      <c r="WM46" s="111"/>
      <c r="WN46" s="111"/>
      <c r="WO46" s="111"/>
      <c r="WP46" s="111"/>
      <c r="WQ46" s="111"/>
      <c r="WR46" s="111"/>
      <c r="WS46" s="111"/>
      <c r="WT46" s="111"/>
      <c r="WU46" s="111"/>
      <c r="WV46" s="111"/>
      <c r="WW46" s="111"/>
      <c r="WX46" s="111"/>
      <c r="WY46" s="111"/>
      <c r="WZ46" s="111"/>
      <c r="XA46" s="111"/>
      <c r="XB46" s="111"/>
      <c r="XC46" s="111"/>
      <c r="XD46" s="111"/>
      <c r="XE46" s="111"/>
      <c r="XF46" s="111"/>
      <c r="XG46" s="111"/>
      <c r="XH46" s="111"/>
      <c r="XI46" s="111"/>
      <c r="XJ46" s="111"/>
      <c r="XK46" s="111"/>
      <c r="XL46" s="111"/>
      <c r="XM46" s="111"/>
      <c r="XN46" s="111"/>
      <c r="XO46" s="111"/>
      <c r="XP46" s="111"/>
      <c r="XQ46" s="111"/>
      <c r="XR46" s="111"/>
      <c r="XS46" s="111"/>
      <c r="XT46" s="111"/>
      <c r="XU46" s="111"/>
      <c r="XV46" s="111"/>
      <c r="XW46" s="111"/>
      <c r="XX46" s="111"/>
      <c r="XY46" s="111"/>
      <c r="XZ46" s="111"/>
      <c r="YA46" s="111"/>
      <c r="YB46" s="111"/>
      <c r="YC46" s="111"/>
      <c r="YD46" s="111"/>
      <c r="YE46" s="111"/>
      <c r="YF46" s="111"/>
      <c r="YG46" s="111"/>
      <c r="YH46" s="111"/>
      <c r="YI46" s="111"/>
      <c r="YJ46" s="111"/>
      <c r="YK46" s="111"/>
      <c r="YL46" s="111"/>
      <c r="YM46" s="111"/>
      <c r="YN46" s="111"/>
      <c r="YO46" s="111"/>
      <c r="YP46" s="111"/>
      <c r="YQ46" s="111"/>
      <c r="YR46" s="111"/>
      <c r="YS46" s="111"/>
      <c r="YT46" s="111"/>
      <c r="YU46" s="111"/>
      <c r="YV46" s="111"/>
      <c r="YW46" s="111"/>
      <c r="YX46" s="111"/>
      <c r="YY46" s="111"/>
      <c r="YZ46" s="111"/>
      <c r="ZA46" s="111"/>
      <c r="ZB46" s="111"/>
      <c r="ZC46" s="111"/>
      <c r="ZD46" s="111"/>
      <c r="ZE46" s="111"/>
      <c r="ZF46" s="111"/>
      <c r="ZG46" s="111"/>
      <c r="ZH46" s="111"/>
      <c r="ZI46" s="111"/>
      <c r="ZJ46" s="111"/>
      <c r="ZK46" s="111"/>
      <c r="ZL46" s="111"/>
      <c r="ZM46" s="111"/>
      <c r="ZN46" s="111"/>
      <c r="ZO46" s="111"/>
      <c r="ZP46" s="111"/>
      <c r="ZQ46" s="111"/>
      <c r="ZR46" s="111"/>
      <c r="ZS46" s="111"/>
      <c r="ZT46" s="111"/>
      <c r="ZU46" s="111"/>
      <c r="ZV46" s="111"/>
      <c r="ZW46" s="111"/>
      <c r="ZX46" s="111"/>
      <c r="ZY46" s="111"/>
      <c r="ZZ46" s="111"/>
      <c r="AAA46" s="111"/>
      <c r="AAB46" s="111"/>
      <c r="AAC46" s="111"/>
      <c r="AAD46" s="111"/>
      <c r="AAE46" s="111"/>
      <c r="AAF46" s="111"/>
      <c r="AAG46" s="111"/>
      <c r="AAH46" s="111"/>
      <c r="AAI46" s="111"/>
      <c r="AAJ46" s="111"/>
      <c r="AAK46" s="111"/>
      <c r="AAL46" s="111"/>
      <c r="AAM46" s="111"/>
      <c r="AAN46" s="111"/>
      <c r="AAO46" s="111"/>
      <c r="AAP46" s="111"/>
      <c r="AAQ46" s="111"/>
      <c r="AAR46" s="111"/>
      <c r="AAS46" s="111"/>
      <c r="AAT46" s="111"/>
      <c r="AAU46" s="111"/>
      <c r="AAV46" s="111"/>
      <c r="AAW46" s="111"/>
      <c r="AAX46" s="111"/>
      <c r="AAY46" s="111"/>
      <c r="AAZ46" s="111"/>
      <c r="ABA46" s="111"/>
      <c r="ABB46" s="111"/>
      <c r="ABC46" s="111"/>
      <c r="ABD46" s="111"/>
      <c r="ABE46" s="111"/>
      <c r="ABF46" s="111"/>
      <c r="ABG46" s="111"/>
      <c r="ABH46" s="111"/>
      <c r="ABI46" s="111"/>
      <c r="ABJ46" s="111"/>
      <c r="ABK46" s="111"/>
      <c r="ABL46" s="111"/>
      <c r="ABM46" s="111"/>
      <c r="ABN46" s="111"/>
      <c r="ABO46" s="111"/>
      <c r="ABP46" s="111"/>
      <c r="ABQ46" s="111"/>
      <c r="ABR46" s="111"/>
      <c r="ABS46" s="111"/>
      <c r="ABT46" s="111"/>
      <c r="ABU46" s="111"/>
      <c r="ABV46" s="111"/>
      <c r="ABW46" s="111"/>
      <c r="ABX46" s="111"/>
      <c r="ABY46" s="111"/>
      <c r="ABZ46" s="111"/>
      <c r="ACA46" s="111"/>
      <c r="ACB46" s="111"/>
      <c r="ACC46" s="111"/>
      <c r="ACD46" s="111"/>
      <c r="ACE46" s="111"/>
      <c r="ACF46" s="111"/>
      <c r="ACG46" s="111"/>
      <c r="ACH46" s="111"/>
      <c r="ACI46" s="111"/>
      <c r="ACJ46" s="111"/>
      <c r="ACK46" s="111"/>
      <c r="ACL46" s="111"/>
      <c r="ACM46" s="111"/>
      <c r="ACN46" s="111"/>
      <c r="ACO46" s="111"/>
      <c r="ACP46" s="111"/>
      <c r="ACQ46" s="111"/>
      <c r="ACR46" s="111"/>
      <c r="ACS46" s="111"/>
      <c r="ACT46" s="111"/>
      <c r="ACU46" s="111"/>
      <c r="ACV46" s="111"/>
      <c r="ACW46" s="111"/>
      <c r="ACX46" s="111"/>
      <c r="ACY46" s="111"/>
      <c r="ACZ46" s="111"/>
      <c r="ADA46" s="111"/>
      <c r="ADB46" s="111"/>
      <c r="ADC46" s="111"/>
      <c r="ADD46" s="111"/>
      <c r="ADE46" s="111"/>
      <c r="ADF46" s="111"/>
      <c r="ADG46" s="111"/>
      <c r="ADH46" s="111"/>
      <c r="ADI46" s="111"/>
      <c r="ADJ46" s="111"/>
      <c r="ADK46" s="111"/>
      <c r="ADL46" s="111"/>
      <c r="ADM46" s="111"/>
      <c r="ADN46" s="111"/>
      <c r="ADO46" s="111"/>
      <c r="ADP46" s="111"/>
      <c r="ADQ46" s="111"/>
      <c r="ADR46" s="111"/>
      <c r="ADS46" s="111"/>
      <c r="ADT46" s="111"/>
      <c r="ADU46" s="111"/>
      <c r="ADV46" s="111"/>
      <c r="ADW46" s="111"/>
      <c r="ADX46" s="111"/>
      <c r="ADY46" s="111"/>
      <c r="ADZ46" s="111"/>
      <c r="AEA46" s="111"/>
      <c r="AEB46" s="111"/>
      <c r="AEC46" s="111"/>
      <c r="AED46" s="111"/>
      <c r="AEE46" s="111"/>
      <c r="AEF46" s="111"/>
      <c r="AEG46" s="111"/>
      <c r="AEH46" s="111"/>
      <c r="AEI46" s="111"/>
      <c r="AEJ46" s="111"/>
      <c r="AEK46" s="111"/>
      <c r="AEL46" s="111"/>
      <c r="AEM46" s="111"/>
      <c r="AEN46" s="111"/>
      <c r="AEO46" s="111"/>
      <c r="AEP46" s="111"/>
      <c r="AEQ46" s="111"/>
      <c r="AER46" s="111"/>
      <c r="AES46" s="111"/>
      <c r="AET46" s="111"/>
      <c r="AEU46" s="111"/>
      <c r="AEV46" s="111"/>
      <c r="AEW46" s="111"/>
      <c r="AEX46" s="111"/>
      <c r="AEY46" s="111"/>
      <c r="AEZ46" s="111"/>
      <c r="AFA46" s="111"/>
      <c r="AFB46" s="111"/>
      <c r="AFC46" s="111"/>
      <c r="AFD46" s="111"/>
      <c r="AFE46" s="111"/>
      <c r="AFF46" s="111"/>
      <c r="AFG46" s="111"/>
      <c r="AFH46" s="111"/>
      <c r="AFI46" s="111"/>
      <c r="AFJ46" s="111"/>
      <c r="AFK46" s="111"/>
      <c r="AFL46" s="111"/>
      <c r="AFM46" s="111"/>
      <c r="AFN46" s="111"/>
      <c r="AFO46" s="111"/>
      <c r="AFP46" s="111"/>
      <c r="AFQ46" s="111"/>
      <c r="AFR46" s="111"/>
      <c r="AFS46" s="111"/>
      <c r="AFT46" s="111"/>
      <c r="AFU46" s="111"/>
      <c r="AFV46" s="111"/>
      <c r="AFW46" s="111"/>
      <c r="AFX46" s="111"/>
      <c r="AFY46" s="111"/>
      <c r="AFZ46" s="111"/>
      <c r="AGA46" s="111"/>
      <c r="AGB46" s="111"/>
      <c r="AGC46" s="111"/>
      <c r="AGD46" s="111"/>
      <c r="AGE46" s="111"/>
      <c r="AGF46" s="111"/>
      <c r="AGG46" s="111"/>
      <c r="AGH46" s="111"/>
      <c r="AGI46" s="111"/>
      <c r="AGJ46" s="111"/>
      <c r="AGK46" s="111"/>
      <c r="AGL46" s="111"/>
      <c r="AGM46" s="111"/>
      <c r="AGN46" s="111"/>
      <c r="AGO46" s="111"/>
      <c r="AGP46" s="111"/>
      <c r="AGQ46" s="111"/>
      <c r="AGR46" s="111"/>
      <c r="AGS46" s="111"/>
      <c r="AGT46" s="111"/>
      <c r="AGU46" s="111"/>
      <c r="AGV46" s="111"/>
      <c r="AGW46" s="111"/>
      <c r="AGX46" s="111"/>
      <c r="AGY46" s="111"/>
      <c r="AGZ46" s="111"/>
      <c r="AHA46" s="111"/>
      <c r="AHB46" s="111"/>
      <c r="AHC46" s="111"/>
      <c r="AHD46" s="111"/>
      <c r="AHE46" s="111"/>
      <c r="AHF46" s="111"/>
      <c r="AHG46" s="111"/>
      <c r="AHH46" s="111"/>
      <c r="AHI46" s="111"/>
      <c r="AHJ46" s="111"/>
      <c r="AHK46" s="111"/>
      <c r="AHL46" s="111"/>
      <c r="AHM46" s="111"/>
      <c r="AHN46" s="111"/>
      <c r="AHO46" s="111"/>
      <c r="AHP46" s="111"/>
      <c r="AHQ46" s="111"/>
      <c r="AHR46" s="111"/>
      <c r="AHS46" s="111"/>
      <c r="AHT46" s="111"/>
      <c r="AHU46" s="111"/>
      <c r="AHV46" s="111"/>
      <c r="AHW46" s="111"/>
      <c r="AHX46" s="111"/>
      <c r="AHY46" s="111"/>
      <c r="AHZ46" s="111"/>
      <c r="AIA46" s="111"/>
      <c r="AIB46" s="111"/>
      <c r="AIC46" s="111"/>
      <c r="AID46" s="111"/>
      <c r="AIE46" s="111"/>
      <c r="AIF46" s="111"/>
      <c r="AIG46" s="111"/>
      <c r="AIH46" s="111"/>
      <c r="AII46" s="111"/>
      <c r="AIJ46" s="111"/>
      <c r="AIK46" s="111"/>
      <c r="AIL46" s="111"/>
      <c r="AIM46" s="111"/>
      <c r="AIN46" s="111"/>
      <c r="AIO46" s="111"/>
      <c r="AIP46" s="111"/>
      <c r="AIQ46" s="111"/>
      <c r="AIR46" s="111"/>
      <c r="AIS46" s="111"/>
      <c r="AIT46" s="111"/>
      <c r="AIU46" s="111"/>
      <c r="AIV46" s="111"/>
      <c r="AIW46" s="111"/>
      <c r="AIX46" s="111"/>
      <c r="AIY46" s="111"/>
      <c r="AIZ46" s="111"/>
      <c r="AJA46" s="111"/>
      <c r="AJB46" s="111"/>
      <c r="AJC46" s="111"/>
      <c r="AJD46" s="111"/>
      <c r="AJE46" s="111"/>
      <c r="AJF46" s="111"/>
      <c r="AJG46" s="111"/>
      <c r="AJH46" s="111"/>
      <c r="AJI46" s="111"/>
      <c r="AJJ46" s="111"/>
      <c r="AJK46" s="111"/>
      <c r="AJL46" s="111"/>
      <c r="AJM46" s="111"/>
      <c r="AJN46" s="111"/>
      <c r="AJO46" s="111"/>
      <c r="AJP46" s="111"/>
      <c r="AJQ46" s="111"/>
      <c r="AJR46" s="111"/>
      <c r="AJS46" s="111"/>
      <c r="AJT46" s="111"/>
      <c r="AJU46" s="111"/>
      <c r="AJV46" s="111"/>
      <c r="AJW46" s="111"/>
      <c r="AJX46" s="111"/>
      <c r="AJY46" s="111"/>
      <c r="AJZ46" s="111"/>
      <c r="AKA46" s="111"/>
      <c r="AKB46" s="111"/>
      <c r="AKC46" s="111"/>
      <c r="AKD46" s="111"/>
      <c r="AKE46" s="111"/>
      <c r="AKF46" s="111"/>
      <c r="AKG46" s="111"/>
      <c r="AKH46" s="111"/>
      <c r="AKI46" s="111"/>
      <c r="AKJ46" s="111"/>
      <c r="AKK46" s="111"/>
      <c r="AKL46" s="111"/>
      <c r="AKM46" s="111"/>
      <c r="AKN46" s="111"/>
      <c r="AKO46" s="111"/>
      <c r="AKP46" s="111"/>
      <c r="AKQ46" s="111"/>
      <c r="AKR46" s="111"/>
      <c r="AKS46" s="111"/>
      <c r="AKT46" s="111"/>
      <c r="AKU46" s="111"/>
      <c r="AKV46" s="111"/>
      <c r="AKW46" s="111"/>
      <c r="AKX46" s="111"/>
      <c r="AKY46" s="111"/>
      <c r="AKZ46" s="111"/>
      <c r="ALA46" s="111"/>
      <c r="ALB46" s="111"/>
      <c r="ALC46" s="111"/>
      <c r="ALD46" s="111"/>
      <c r="ALE46" s="111"/>
      <c r="ALF46" s="111"/>
      <c r="ALG46" s="111"/>
      <c r="ALH46" s="111"/>
      <c r="ALI46" s="111"/>
      <c r="ALJ46" s="111"/>
      <c r="ALK46" s="111"/>
      <c r="ALL46" s="111"/>
      <c r="ALM46" s="111"/>
      <c r="ALN46" s="111"/>
      <c r="ALO46" s="111"/>
      <c r="ALP46" s="111"/>
      <c r="ALQ46" s="111"/>
      <c r="ALR46" s="111"/>
      <c r="ALS46" s="111"/>
      <c r="ALT46" s="111"/>
      <c r="ALU46" s="111"/>
      <c r="ALV46" s="111"/>
      <c r="ALW46" s="111"/>
      <c r="ALX46" s="111"/>
      <c r="ALY46" s="111"/>
      <c r="ALZ46" s="111"/>
      <c r="AMA46" s="111"/>
      <c r="AMB46" s="111"/>
      <c r="AMC46" s="111"/>
      <c r="AMD46" s="111"/>
      <c r="AME46" s="111"/>
      <c r="AMF46" s="111"/>
      <c r="AMG46" s="111"/>
      <c r="AMH46" s="111"/>
      <c r="AMI46" s="111"/>
      <c r="AMJ46" s="111"/>
      <c r="AMK46" s="111"/>
      <c r="AML46" s="111"/>
      <c r="AMM46" s="111"/>
      <c r="AMN46" s="111"/>
      <c r="AMO46" s="111"/>
      <c r="AMP46" s="111"/>
      <c r="AMQ46" s="111"/>
      <c r="AMR46" s="111"/>
      <c r="AMS46" s="111"/>
      <c r="AMT46" s="111"/>
      <c r="AMU46" s="111"/>
      <c r="AMV46" s="111"/>
      <c r="AMW46" s="111"/>
      <c r="AMX46" s="111"/>
      <c r="AMY46" s="111"/>
      <c r="AMZ46" s="111"/>
      <c r="ANA46" s="111"/>
      <c r="ANB46" s="111"/>
      <c r="ANC46" s="111"/>
      <c r="AND46" s="111"/>
      <c r="ANE46" s="111"/>
      <c r="ANF46" s="111"/>
      <c r="ANG46" s="111"/>
      <c r="ANH46" s="111"/>
      <c r="ANI46" s="111"/>
      <c r="ANJ46" s="111"/>
      <c r="ANK46" s="111"/>
      <c r="ANL46" s="111"/>
      <c r="ANM46" s="111"/>
      <c r="ANN46" s="111"/>
      <c r="ANO46" s="111"/>
    </row>
    <row r="47" spans="1:1055" s="111" customFormat="1" ht="18.600000000000001" customHeight="1">
      <c r="A47" s="113">
        <v>10</v>
      </c>
      <c r="B47" s="121" t="str">
        <f>'часть 2'!B33</f>
        <v>г. Торжок, ул. Зеленый городок, д.6</v>
      </c>
      <c r="C47" s="113">
        <v>1959</v>
      </c>
      <c r="D47" s="113" t="s">
        <v>51</v>
      </c>
      <c r="E47" s="113" t="s">
        <v>52</v>
      </c>
      <c r="F47" s="113">
        <v>2</v>
      </c>
      <c r="G47" s="113">
        <v>1</v>
      </c>
      <c r="H47" s="115">
        <v>383.7</v>
      </c>
      <c r="I47" s="115">
        <v>235.3</v>
      </c>
      <c r="J47" s="115">
        <f>I47</f>
        <v>235.3</v>
      </c>
      <c r="K47" s="116">
        <v>13</v>
      </c>
      <c r="L47" s="117">
        <f>M47+N47+O47+P47+Q47</f>
        <v>59818</v>
      </c>
      <c r="M47" s="133">
        <v>0</v>
      </c>
      <c r="N47" s="117">
        <v>0</v>
      </c>
      <c r="O47" s="117">
        <f>'часть 2'!C33</f>
        <v>59818</v>
      </c>
      <c r="P47" s="133">
        <v>0</v>
      </c>
      <c r="Q47" s="117">
        <v>0</v>
      </c>
      <c r="R47" s="134">
        <v>2022</v>
      </c>
      <c r="S47" s="134">
        <v>2023</v>
      </c>
    </row>
    <row r="48" spans="1:1055">
      <c r="L48" s="70"/>
    </row>
    <row r="49" spans="1:19">
      <c r="H49" s="70"/>
      <c r="I49" s="70"/>
      <c r="J49" s="70"/>
      <c r="K49" s="70"/>
    </row>
    <row r="50" spans="1:19" s="3" customFormat="1">
      <c r="A50" s="64"/>
      <c r="B50" s="68"/>
      <c r="C50" s="69"/>
      <c r="D50" s="64"/>
      <c r="E50" s="64"/>
      <c r="F50" s="64"/>
      <c r="G50" s="64"/>
      <c r="H50" s="64"/>
      <c r="I50" s="64"/>
      <c r="J50" s="64"/>
      <c r="K50" s="83"/>
      <c r="L50" s="64"/>
      <c r="M50" s="64"/>
      <c r="N50" s="64"/>
      <c r="O50" s="64"/>
      <c r="P50" s="64"/>
      <c r="Q50" s="64"/>
      <c r="R50" s="64"/>
      <c r="S50" s="66"/>
    </row>
    <row r="51" spans="1:19" s="3" customFormat="1">
      <c r="A51" s="64"/>
      <c r="B51" s="68"/>
      <c r="C51" s="69"/>
      <c r="D51" s="64"/>
      <c r="E51" s="64"/>
      <c r="F51" s="64"/>
      <c r="G51" s="64"/>
      <c r="H51" s="64"/>
      <c r="I51" s="64"/>
      <c r="J51" s="64"/>
      <c r="K51" s="83"/>
      <c r="L51" s="64"/>
      <c r="M51" s="64"/>
      <c r="N51" s="64"/>
      <c r="O51" s="64"/>
      <c r="P51" s="64"/>
      <c r="Q51" s="64"/>
      <c r="R51" s="64"/>
      <c r="S51" s="66"/>
    </row>
    <row r="52" spans="1:19" s="3" customFormat="1">
      <c r="A52" s="64"/>
      <c r="B52" s="68"/>
      <c r="C52" s="69"/>
      <c r="D52" s="64"/>
      <c r="E52" s="64"/>
      <c r="F52" s="64"/>
      <c r="G52" s="64"/>
      <c r="H52" s="64"/>
      <c r="I52" s="64"/>
      <c r="J52" s="64"/>
      <c r="K52" s="83"/>
      <c r="L52" s="64"/>
      <c r="M52" s="64"/>
      <c r="N52" s="64"/>
      <c r="O52" s="64"/>
      <c r="P52" s="64"/>
      <c r="Q52" s="64"/>
      <c r="R52" s="64"/>
      <c r="S52" s="66"/>
    </row>
    <row r="53" spans="1:19" s="3" customFormat="1">
      <c r="A53" s="64"/>
      <c r="B53" s="68"/>
      <c r="C53" s="69"/>
      <c r="D53" s="64"/>
      <c r="E53" s="64"/>
      <c r="F53" s="64"/>
      <c r="G53" s="64"/>
      <c r="H53" s="64"/>
      <c r="I53" s="64"/>
      <c r="J53" s="64"/>
      <c r="K53" s="83"/>
      <c r="L53" s="64"/>
      <c r="M53" s="64"/>
      <c r="N53" s="64"/>
      <c r="O53" s="64"/>
      <c r="P53" s="64"/>
      <c r="Q53" s="64"/>
      <c r="R53" s="64"/>
      <c r="S53" s="66"/>
    </row>
    <row r="54" spans="1:19" s="3" customFormat="1">
      <c r="A54" s="64"/>
      <c r="B54" s="68"/>
      <c r="C54" s="69"/>
      <c r="D54" s="64"/>
      <c r="E54" s="64"/>
      <c r="F54" s="64"/>
      <c r="G54" s="64"/>
      <c r="H54" s="64"/>
      <c r="I54" s="64"/>
      <c r="J54" s="64"/>
      <c r="K54" s="83"/>
      <c r="L54" s="64"/>
      <c r="M54" s="64"/>
      <c r="N54" s="64"/>
      <c r="O54" s="64"/>
      <c r="P54" s="64"/>
      <c r="Q54" s="64"/>
      <c r="R54" s="64"/>
      <c r="S54" s="66"/>
    </row>
    <row r="55" spans="1:19" s="3" customFormat="1">
      <c r="A55" s="64"/>
      <c r="B55" s="68"/>
      <c r="C55" s="69"/>
      <c r="D55" s="64"/>
      <c r="E55" s="64"/>
      <c r="F55" s="64"/>
      <c r="G55" s="64"/>
      <c r="H55" s="64"/>
      <c r="I55" s="64"/>
      <c r="J55" s="64"/>
      <c r="K55" s="83"/>
      <c r="L55" s="64"/>
      <c r="M55" s="64"/>
      <c r="N55" s="64"/>
      <c r="O55" s="64"/>
      <c r="P55" s="64"/>
      <c r="Q55" s="64"/>
      <c r="R55" s="64"/>
      <c r="S55" s="66"/>
    </row>
    <row r="56" spans="1:19" s="3" customFormat="1">
      <c r="A56" s="64"/>
      <c r="B56" s="68"/>
      <c r="C56" s="69"/>
      <c r="D56" s="64"/>
      <c r="E56" s="64"/>
      <c r="F56" s="64"/>
      <c r="G56" s="64"/>
      <c r="H56" s="64"/>
      <c r="I56" s="64"/>
      <c r="J56" s="64"/>
      <c r="K56" s="83"/>
      <c r="L56" s="64"/>
      <c r="M56" s="64"/>
      <c r="N56" s="64"/>
      <c r="O56" s="64"/>
      <c r="P56" s="64"/>
      <c r="Q56" s="64"/>
      <c r="R56" s="64"/>
      <c r="S56" s="66"/>
    </row>
    <row r="57" spans="1:19" s="3" customFormat="1">
      <c r="A57" s="64"/>
      <c r="B57" s="68"/>
      <c r="C57" s="69"/>
      <c r="D57" s="64"/>
      <c r="E57" s="64"/>
      <c r="F57" s="64"/>
      <c r="G57" s="64"/>
      <c r="H57" s="64"/>
      <c r="I57" s="64"/>
      <c r="J57" s="64"/>
      <c r="K57" s="83"/>
      <c r="L57" s="64"/>
      <c r="M57" s="64"/>
      <c r="N57" s="64"/>
      <c r="O57" s="64"/>
      <c r="P57" s="64"/>
      <c r="Q57" s="64"/>
      <c r="R57" s="64"/>
      <c r="S57" s="66"/>
    </row>
    <row r="58" spans="1:19" s="3" customFormat="1" ht="12.75" customHeight="1">
      <c r="A58" s="64"/>
      <c r="B58" s="68"/>
      <c r="C58" s="69"/>
      <c r="D58" s="64"/>
      <c r="E58" s="64"/>
      <c r="F58" s="64"/>
      <c r="G58" s="64"/>
      <c r="H58" s="64"/>
      <c r="I58" s="64"/>
      <c r="J58" s="64"/>
      <c r="K58" s="83"/>
      <c r="L58" s="64"/>
      <c r="M58" s="64"/>
      <c r="N58" s="64"/>
      <c r="O58" s="64"/>
      <c r="P58" s="64"/>
      <c r="Q58" s="64"/>
      <c r="R58" s="64"/>
      <c r="S58" s="66"/>
    </row>
    <row r="59" spans="1:19" s="3" customFormat="1">
      <c r="A59" s="64"/>
      <c r="B59" s="68"/>
      <c r="C59" s="69"/>
      <c r="D59" s="64"/>
      <c r="E59" s="64"/>
      <c r="F59" s="64"/>
      <c r="G59" s="64"/>
      <c r="H59" s="64"/>
      <c r="I59" s="64"/>
      <c r="J59" s="64"/>
      <c r="K59" s="83"/>
      <c r="L59" s="64"/>
      <c r="M59" s="64"/>
      <c r="N59" s="64"/>
      <c r="O59" s="64"/>
      <c r="P59" s="64"/>
      <c r="Q59" s="64"/>
      <c r="R59" s="64"/>
      <c r="S59" s="66"/>
    </row>
    <row r="60" spans="1:19" s="3" customFormat="1">
      <c r="A60" s="66"/>
      <c r="B60" s="68"/>
      <c r="C60" s="69"/>
      <c r="D60" s="66"/>
      <c r="E60" s="66"/>
      <c r="F60" s="66"/>
      <c r="G60" s="66"/>
      <c r="H60" s="66"/>
      <c r="I60" s="66"/>
      <c r="J60" s="66"/>
      <c r="K60" s="84"/>
      <c r="L60" s="66"/>
      <c r="M60" s="66"/>
      <c r="N60" s="66"/>
      <c r="O60" s="66"/>
      <c r="P60" s="66"/>
      <c r="Q60" s="66"/>
      <c r="R60" s="66"/>
      <c r="S60" s="66"/>
    </row>
    <row r="61" spans="1:19" s="3" customFormat="1">
      <c r="A61" s="66"/>
      <c r="B61" s="68"/>
      <c r="C61" s="69"/>
      <c r="D61" s="66"/>
      <c r="E61" s="66"/>
      <c r="F61" s="66"/>
      <c r="G61" s="66"/>
      <c r="H61" s="66"/>
      <c r="I61" s="66"/>
      <c r="J61" s="66"/>
      <c r="K61" s="84"/>
      <c r="L61" s="66"/>
      <c r="M61" s="66"/>
      <c r="N61" s="66"/>
      <c r="O61" s="66"/>
      <c r="P61" s="66"/>
      <c r="Q61" s="66"/>
      <c r="R61" s="66"/>
      <c r="S61" s="66"/>
    </row>
    <row r="62" spans="1:19" s="3" customFormat="1">
      <c r="A62" s="66"/>
      <c r="B62" s="68"/>
      <c r="C62" s="69"/>
      <c r="D62" s="66"/>
      <c r="E62" s="66"/>
      <c r="F62" s="66"/>
      <c r="G62" s="66"/>
      <c r="H62" s="66"/>
      <c r="I62" s="66"/>
      <c r="J62" s="66"/>
      <c r="K62" s="84"/>
      <c r="L62" s="66"/>
      <c r="M62" s="66"/>
      <c r="N62" s="66"/>
      <c r="O62" s="66"/>
      <c r="P62" s="66"/>
      <c r="Q62" s="66"/>
      <c r="R62" s="66"/>
      <c r="S62" s="66"/>
    </row>
    <row r="63" spans="1:19" s="3" customFormat="1">
      <c r="A63" s="66"/>
      <c r="B63" s="68"/>
      <c r="C63" s="69"/>
      <c r="D63" s="66"/>
      <c r="E63" s="66"/>
      <c r="F63" s="66"/>
      <c r="G63" s="66"/>
      <c r="H63" s="66"/>
      <c r="I63" s="66"/>
      <c r="J63" s="66"/>
      <c r="K63" s="84"/>
      <c r="L63" s="66"/>
      <c r="M63" s="66"/>
      <c r="N63" s="66"/>
      <c r="O63" s="66"/>
      <c r="P63" s="66"/>
      <c r="Q63" s="66"/>
      <c r="R63" s="66"/>
      <c r="S63" s="66"/>
    </row>
    <row r="64" spans="1:19" s="3" customFormat="1">
      <c r="A64" s="66"/>
      <c r="B64" s="68"/>
      <c r="C64" s="69"/>
      <c r="D64" s="66"/>
      <c r="E64" s="66"/>
      <c r="F64" s="66"/>
      <c r="G64" s="66"/>
      <c r="H64" s="66"/>
      <c r="I64" s="66"/>
      <c r="J64" s="66"/>
      <c r="K64" s="84"/>
      <c r="L64" s="66"/>
      <c r="M64" s="66"/>
      <c r="N64" s="66"/>
      <c r="O64" s="66"/>
      <c r="P64" s="66"/>
      <c r="Q64" s="66"/>
      <c r="R64" s="66"/>
      <c r="S64" s="66"/>
    </row>
    <row r="65" spans="1:19" s="3" customFormat="1">
      <c r="A65" s="66"/>
      <c r="B65" s="68"/>
      <c r="C65" s="69"/>
      <c r="D65" s="66"/>
      <c r="E65" s="66"/>
      <c r="F65" s="66"/>
      <c r="G65" s="66"/>
      <c r="H65" s="66"/>
      <c r="I65" s="66"/>
      <c r="J65" s="66"/>
      <c r="K65" s="84"/>
      <c r="L65" s="66"/>
      <c r="M65" s="66"/>
      <c r="N65" s="66"/>
      <c r="O65" s="66"/>
      <c r="P65" s="66"/>
      <c r="Q65" s="66"/>
      <c r="R65" s="66"/>
      <c r="S65" s="66"/>
    </row>
    <row r="66" spans="1:19" s="3" customFormat="1">
      <c r="A66" s="66"/>
      <c r="B66" s="68"/>
      <c r="C66" s="69"/>
      <c r="D66" s="66"/>
      <c r="E66" s="66"/>
      <c r="F66" s="66"/>
      <c r="G66" s="66"/>
      <c r="H66" s="66"/>
      <c r="I66" s="66"/>
      <c r="J66" s="66"/>
      <c r="K66" s="84"/>
      <c r="L66" s="66"/>
      <c r="M66" s="66"/>
      <c r="N66" s="66"/>
      <c r="O66" s="66"/>
      <c r="P66" s="66"/>
      <c r="Q66" s="66"/>
      <c r="R66" s="66"/>
      <c r="S66" s="66"/>
    </row>
    <row r="67" spans="1:19" s="3" customFormat="1">
      <c r="A67" s="66"/>
      <c r="B67" s="68"/>
      <c r="C67" s="69"/>
      <c r="D67" s="66"/>
      <c r="E67" s="66"/>
      <c r="F67" s="66"/>
      <c r="G67" s="66"/>
      <c r="H67" s="66"/>
      <c r="I67" s="66"/>
      <c r="J67" s="66"/>
      <c r="K67" s="84"/>
      <c r="L67" s="66"/>
      <c r="M67" s="66"/>
      <c r="N67" s="66"/>
      <c r="O67" s="66"/>
      <c r="P67" s="66"/>
      <c r="Q67" s="66"/>
      <c r="R67" s="66"/>
      <c r="S67" s="66"/>
    </row>
    <row r="68" spans="1:19" s="3" customFormat="1">
      <c r="A68" s="66"/>
      <c r="B68" s="68"/>
      <c r="C68" s="69"/>
      <c r="D68" s="66"/>
      <c r="E68" s="66"/>
      <c r="F68" s="66"/>
      <c r="G68" s="66"/>
      <c r="H68" s="66"/>
      <c r="I68" s="66"/>
      <c r="J68" s="66"/>
      <c r="K68" s="84"/>
      <c r="L68" s="66"/>
      <c r="M68" s="66"/>
      <c r="N68" s="66"/>
      <c r="O68" s="66"/>
      <c r="P68" s="66"/>
      <c r="Q68" s="66"/>
      <c r="R68" s="66"/>
      <c r="S68" s="66"/>
    </row>
    <row r="69" spans="1:19" s="3" customFormat="1">
      <c r="A69" s="66"/>
      <c r="B69" s="68"/>
      <c r="C69" s="69"/>
      <c r="D69" s="66"/>
      <c r="E69" s="66"/>
      <c r="F69" s="66"/>
      <c r="G69" s="66"/>
      <c r="H69" s="66"/>
      <c r="I69" s="66"/>
      <c r="J69" s="66"/>
      <c r="K69" s="84"/>
      <c r="L69" s="66"/>
      <c r="M69" s="66"/>
      <c r="N69" s="66"/>
      <c r="O69" s="66"/>
      <c r="P69" s="66"/>
      <c r="Q69" s="66"/>
      <c r="R69" s="66"/>
      <c r="S69" s="66"/>
    </row>
    <row r="70" spans="1:19" s="3" customFormat="1" ht="15" customHeight="1">
      <c r="A70" s="66"/>
      <c r="B70" s="68"/>
      <c r="C70" s="69"/>
      <c r="D70" s="66"/>
      <c r="E70" s="66"/>
      <c r="F70" s="66"/>
      <c r="G70" s="66"/>
      <c r="H70" s="66"/>
      <c r="I70" s="66"/>
      <c r="J70" s="66"/>
      <c r="K70" s="84"/>
      <c r="L70" s="66"/>
      <c r="M70" s="66"/>
      <c r="N70" s="66"/>
      <c r="O70" s="66"/>
      <c r="P70" s="66"/>
      <c r="Q70" s="66"/>
      <c r="R70" s="66"/>
      <c r="S70" s="66"/>
    </row>
    <row r="71" spans="1:19" s="3" customFormat="1">
      <c r="A71" s="66"/>
      <c r="B71" s="68"/>
      <c r="C71" s="69"/>
      <c r="D71" s="66"/>
      <c r="E71" s="66"/>
      <c r="F71" s="66"/>
      <c r="G71" s="66"/>
      <c r="H71" s="66"/>
      <c r="I71" s="66"/>
      <c r="J71" s="66"/>
      <c r="K71" s="84"/>
      <c r="L71" s="66"/>
      <c r="M71" s="66"/>
      <c r="N71" s="66"/>
      <c r="O71" s="66"/>
      <c r="P71" s="66"/>
      <c r="Q71" s="66"/>
      <c r="R71" s="66"/>
      <c r="S71" s="66"/>
    </row>
    <row r="72" spans="1:19" s="3" customFormat="1">
      <c r="A72" s="66"/>
      <c r="B72" s="68"/>
      <c r="C72" s="69"/>
      <c r="D72" s="66"/>
      <c r="E72" s="66"/>
      <c r="F72" s="66"/>
      <c r="G72" s="66"/>
      <c r="H72" s="66"/>
      <c r="I72" s="66"/>
      <c r="J72" s="66"/>
      <c r="K72" s="84"/>
      <c r="L72" s="66"/>
      <c r="M72" s="66"/>
      <c r="N72" s="66"/>
      <c r="O72" s="66"/>
      <c r="P72" s="66"/>
      <c r="Q72" s="66"/>
      <c r="R72" s="66"/>
      <c r="S72" s="66"/>
    </row>
    <row r="73" spans="1:19" s="3" customFormat="1">
      <c r="A73" s="66"/>
      <c r="B73" s="68"/>
      <c r="C73" s="69"/>
      <c r="D73" s="66"/>
      <c r="E73" s="66"/>
      <c r="F73" s="66"/>
      <c r="G73" s="66"/>
      <c r="H73" s="66"/>
      <c r="I73" s="66"/>
      <c r="J73" s="66"/>
      <c r="K73" s="84"/>
      <c r="L73" s="66"/>
      <c r="M73" s="66"/>
      <c r="N73" s="66"/>
      <c r="O73" s="66"/>
      <c r="P73" s="66"/>
      <c r="Q73" s="66"/>
      <c r="R73" s="66"/>
      <c r="S73" s="66"/>
    </row>
    <row r="74" spans="1:19" s="3" customFormat="1">
      <c r="A74" s="66"/>
      <c r="B74" s="68"/>
      <c r="C74" s="69"/>
      <c r="D74" s="66"/>
      <c r="E74" s="66"/>
      <c r="F74" s="66"/>
      <c r="G74" s="66"/>
      <c r="H74" s="66"/>
      <c r="I74" s="66"/>
      <c r="J74" s="66"/>
      <c r="K74" s="84"/>
      <c r="L74" s="66"/>
      <c r="M74" s="66"/>
      <c r="N74" s="66"/>
      <c r="O74" s="66"/>
      <c r="P74" s="66"/>
      <c r="Q74" s="66"/>
      <c r="R74" s="66"/>
      <c r="S74" s="66"/>
    </row>
    <row r="75" spans="1:19" s="3" customFormat="1">
      <c r="A75" s="66"/>
      <c r="B75" s="68"/>
      <c r="C75" s="69"/>
      <c r="D75" s="66"/>
      <c r="E75" s="66"/>
      <c r="F75" s="66"/>
      <c r="G75" s="66"/>
      <c r="H75" s="66"/>
      <c r="I75" s="66"/>
      <c r="J75" s="66"/>
      <c r="K75" s="84"/>
      <c r="L75" s="66"/>
      <c r="M75" s="66"/>
      <c r="N75" s="66"/>
      <c r="O75" s="66"/>
      <c r="P75" s="66"/>
      <c r="Q75" s="66"/>
      <c r="R75" s="66"/>
      <c r="S75" s="66"/>
    </row>
    <row r="76" spans="1:19" s="3" customFormat="1">
      <c r="A76" s="66"/>
      <c r="B76" s="68"/>
      <c r="C76" s="69"/>
      <c r="D76" s="66"/>
      <c r="E76" s="66"/>
      <c r="F76" s="66"/>
      <c r="G76" s="66"/>
      <c r="H76" s="66"/>
      <c r="I76" s="66"/>
      <c r="J76" s="66"/>
      <c r="K76" s="84"/>
      <c r="L76" s="66"/>
      <c r="M76" s="66"/>
      <c r="N76" s="66"/>
      <c r="O76" s="66"/>
      <c r="P76" s="66"/>
      <c r="Q76" s="66"/>
      <c r="R76" s="66"/>
      <c r="S76" s="66"/>
    </row>
    <row r="77" spans="1:19" s="3" customFormat="1">
      <c r="A77" s="66"/>
      <c r="B77" s="68"/>
      <c r="C77" s="69"/>
      <c r="D77" s="66"/>
      <c r="E77" s="66"/>
      <c r="F77" s="66"/>
      <c r="G77" s="66"/>
      <c r="H77" s="66"/>
      <c r="I77" s="66"/>
      <c r="J77" s="66"/>
      <c r="K77" s="84"/>
      <c r="L77" s="66"/>
      <c r="M77" s="66"/>
      <c r="N77" s="66"/>
      <c r="O77" s="66"/>
      <c r="P77" s="66"/>
      <c r="Q77" s="66"/>
      <c r="R77" s="66"/>
      <c r="S77" s="66"/>
    </row>
    <row r="78" spans="1:19" s="3" customFormat="1">
      <c r="A78" s="66"/>
      <c r="B78" s="68"/>
      <c r="C78" s="69"/>
      <c r="D78" s="66"/>
      <c r="E78" s="66"/>
      <c r="F78" s="66"/>
      <c r="G78" s="66"/>
      <c r="H78" s="66"/>
      <c r="I78" s="66"/>
      <c r="J78" s="66"/>
      <c r="K78" s="84"/>
      <c r="L78" s="66"/>
      <c r="M78" s="66"/>
      <c r="N78" s="66"/>
      <c r="O78" s="66"/>
      <c r="P78" s="66"/>
      <c r="Q78" s="66"/>
      <c r="R78" s="66"/>
      <c r="S78" s="66"/>
    </row>
    <row r="79" spans="1:19" s="3" customFormat="1">
      <c r="A79" s="66"/>
      <c r="B79" s="68"/>
      <c r="C79" s="69"/>
      <c r="D79" s="66"/>
      <c r="E79" s="66"/>
      <c r="F79" s="66"/>
      <c r="G79" s="66"/>
      <c r="H79" s="66"/>
      <c r="I79" s="66"/>
      <c r="J79" s="66"/>
      <c r="K79" s="84"/>
      <c r="L79" s="66"/>
      <c r="M79" s="66"/>
      <c r="N79" s="66"/>
      <c r="O79" s="66"/>
      <c r="P79" s="66"/>
      <c r="Q79" s="66"/>
      <c r="R79" s="66"/>
      <c r="S79" s="66"/>
    </row>
    <row r="80" spans="1:19" s="3" customFormat="1">
      <c r="A80" s="66"/>
      <c r="B80" s="68"/>
      <c r="C80" s="69"/>
      <c r="D80" s="66"/>
      <c r="E80" s="66"/>
      <c r="F80" s="66"/>
      <c r="G80" s="66"/>
      <c r="H80" s="66"/>
      <c r="I80" s="66"/>
      <c r="J80" s="66"/>
      <c r="K80" s="84"/>
      <c r="L80" s="66"/>
      <c r="M80" s="66"/>
      <c r="N80" s="66"/>
      <c r="O80" s="66"/>
      <c r="P80" s="66"/>
      <c r="Q80" s="66"/>
      <c r="R80" s="66"/>
      <c r="S80" s="66"/>
    </row>
    <row r="81" spans="1:19" s="3" customFormat="1">
      <c r="A81" s="66"/>
      <c r="B81" s="68"/>
      <c r="C81" s="69"/>
      <c r="D81" s="66"/>
      <c r="E81" s="66"/>
      <c r="F81" s="66"/>
      <c r="G81" s="66"/>
      <c r="H81" s="66"/>
      <c r="I81" s="66"/>
      <c r="J81" s="66"/>
      <c r="K81" s="84"/>
      <c r="L81" s="66"/>
      <c r="M81" s="66"/>
      <c r="N81" s="66"/>
      <c r="O81" s="66"/>
      <c r="P81" s="66"/>
      <c r="Q81" s="66"/>
      <c r="R81" s="66"/>
      <c r="S81" s="66"/>
    </row>
    <row r="82" spans="1:19" s="3" customFormat="1">
      <c r="A82" s="66"/>
      <c r="B82" s="68"/>
      <c r="C82" s="69"/>
      <c r="D82" s="66"/>
      <c r="E82" s="66"/>
      <c r="F82" s="66"/>
      <c r="G82" s="66"/>
      <c r="H82" s="66"/>
      <c r="I82" s="66"/>
      <c r="J82" s="66"/>
      <c r="K82" s="84"/>
      <c r="L82" s="66"/>
      <c r="M82" s="66"/>
      <c r="N82" s="66"/>
      <c r="O82" s="66"/>
      <c r="P82" s="66"/>
      <c r="Q82" s="66"/>
      <c r="R82" s="66"/>
      <c r="S82" s="66"/>
    </row>
    <row r="83" spans="1:19" s="3" customFormat="1">
      <c r="A83" s="66"/>
      <c r="B83" s="68"/>
      <c r="C83" s="69"/>
      <c r="D83" s="66"/>
      <c r="E83" s="66"/>
      <c r="F83" s="66"/>
      <c r="G83" s="66"/>
      <c r="H83" s="66"/>
      <c r="I83" s="66"/>
      <c r="J83" s="66"/>
      <c r="K83" s="84"/>
      <c r="L83" s="66"/>
      <c r="M83" s="66"/>
      <c r="N83" s="66"/>
      <c r="O83" s="66"/>
      <c r="P83" s="66"/>
      <c r="Q83" s="66"/>
      <c r="R83" s="66"/>
      <c r="S83" s="66"/>
    </row>
    <row r="84" spans="1:19" s="3" customFormat="1">
      <c r="A84" s="66"/>
      <c r="B84" s="68"/>
      <c r="C84" s="69"/>
      <c r="D84" s="66"/>
      <c r="E84" s="66"/>
      <c r="F84" s="66"/>
      <c r="G84" s="66"/>
      <c r="H84" s="66"/>
      <c r="I84" s="66"/>
      <c r="J84" s="66"/>
      <c r="K84" s="84"/>
      <c r="L84" s="66"/>
      <c r="M84" s="66"/>
      <c r="N84" s="66"/>
      <c r="O84" s="66"/>
      <c r="P84" s="66"/>
      <c r="Q84" s="66"/>
      <c r="R84" s="66"/>
      <c r="S84" s="66"/>
    </row>
    <row r="85" spans="1:19" s="3" customFormat="1">
      <c r="A85" s="66"/>
      <c r="B85" s="68"/>
      <c r="C85" s="69"/>
      <c r="D85" s="66"/>
      <c r="E85" s="66"/>
      <c r="F85" s="66"/>
      <c r="G85" s="66"/>
      <c r="H85" s="66"/>
      <c r="I85" s="66"/>
      <c r="J85" s="66"/>
      <c r="K85" s="84"/>
      <c r="L85" s="66"/>
      <c r="M85" s="66"/>
      <c r="N85" s="66"/>
      <c r="O85" s="66"/>
      <c r="P85" s="66"/>
      <c r="Q85" s="66"/>
      <c r="R85" s="66"/>
      <c r="S85" s="66"/>
    </row>
    <row r="86" spans="1:19" s="3" customFormat="1">
      <c r="A86" s="66"/>
      <c r="B86" s="68"/>
      <c r="C86" s="69"/>
      <c r="D86" s="66"/>
      <c r="E86" s="66"/>
      <c r="F86" s="66"/>
      <c r="G86" s="66"/>
      <c r="H86" s="66"/>
      <c r="I86" s="66"/>
      <c r="J86" s="66"/>
      <c r="K86" s="84"/>
      <c r="L86" s="66"/>
      <c r="M86" s="66"/>
      <c r="N86" s="66"/>
      <c r="O86" s="66"/>
      <c r="P86" s="66"/>
      <c r="Q86" s="66"/>
      <c r="R86" s="66"/>
      <c r="S86" s="66"/>
    </row>
    <row r="87" spans="1:19" s="3" customFormat="1">
      <c r="A87" s="66"/>
      <c r="B87" s="68"/>
      <c r="C87" s="69"/>
      <c r="D87" s="66"/>
      <c r="E87" s="66"/>
      <c r="F87" s="66"/>
      <c r="G87" s="66"/>
      <c r="H87" s="66"/>
      <c r="I87" s="66"/>
      <c r="J87" s="66"/>
      <c r="K87" s="84"/>
      <c r="L87" s="66"/>
      <c r="M87" s="66"/>
      <c r="N87" s="66"/>
      <c r="O87" s="66"/>
      <c r="P87" s="66"/>
      <c r="Q87" s="66"/>
      <c r="R87" s="66"/>
      <c r="S87" s="66"/>
    </row>
    <row r="88" spans="1:19" s="3" customFormat="1">
      <c r="A88" s="66"/>
      <c r="B88" s="68"/>
      <c r="C88" s="69"/>
      <c r="D88" s="66"/>
      <c r="E88" s="66"/>
      <c r="F88" s="66"/>
      <c r="G88" s="66"/>
      <c r="H88" s="66"/>
      <c r="I88" s="66"/>
      <c r="J88" s="66"/>
      <c r="K88" s="84"/>
      <c r="L88" s="66"/>
      <c r="M88" s="66"/>
      <c r="N88" s="66"/>
      <c r="O88" s="66"/>
      <c r="P88" s="66"/>
      <c r="Q88" s="66"/>
      <c r="R88" s="66"/>
      <c r="S88" s="66"/>
    </row>
    <row r="89" spans="1:19" s="3" customFormat="1">
      <c r="A89" s="66"/>
      <c r="B89" s="68"/>
      <c r="C89" s="69"/>
      <c r="D89" s="66"/>
      <c r="E89" s="66"/>
      <c r="F89" s="66"/>
      <c r="G89" s="66"/>
      <c r="H89" s="66"/>
      <c r="I89" s="66"/>
      <c r="J89" s="66"/>
      <c r="K89" s="84"/>
      <c r="L89" s="66"/>
      <c r="M89" s="66"/>
      <c r="N89" s="66"/>
      <c r="O89" s="66"/>
      <c r="P89" s="66"/>
      <c r="Q89" s="66"/>
      <c r="R89" s="66"/>
      <c r="S89" s="66"/>
    </row>
    <row r="90" spans="1:19" s="3" customFormat="1">
      <c r="A90" s="66"/>
      <c r="B90" s="68"/>
      <c r="C90" s="69"/>
      <c r="D90" s="66"/>
      <c r="E90" s="66"/>
      <c r="F90" s="66"/>
      <c r="G90" s="66"/>
      <c r="H90" s="66"/>
      <c r="I90" s="66"/>
      <c r="J90" s="66"/>
      <c r="K90" s="84"/>
      <c r="L90" s="66"/>
      <c r="M90" s="66"/>
      <c r="N90" s="66"/>
      <c r="O90" s="66"/>
      <c r="P90" s="66"/>
      <c r="Q90" s="66"/>
      <c r="R90" s="66"/>
      <c r="S90" s="66"/>
    </row>
    <row r="91" spans="1:19" s="3" customFormat="1">
      <c r="A91" s="66"/>
      <c r="B91" s="68"/>
      <c r="C91" s="69"/>
      <c r="D91" s="66"/>
      <c r="E91" s="66"/>
      <c r="F91" s="66"/>
      <c r="G91" s="66"/>
      <c r="H91" s="66"/>
      <c r="I91" s="66"/>
      <c r="J91" s="66"/>
      <c r="K91" s="84"/>
      <c r="L91" s="66"/>
      <c r="M91" s="66"/>
      <c r="N91" s="66"/>
      <c r="O91" s="66"/>
      <c r="P91" s="66"/>
      <c r="Q91" s="66"/>
      <c r="R91" s="66"/>
      <c r="S91" s="66"/>
    </row>
    <row r="92" spans="1:19" s="3" customFormat="1">
      <c r="A92" s="66"/>
      <c r="B92" s="68"/>
      <c r="C92" s="69"/>
      <c r="D92" s="66"/>
      <c r="E92" s="66"/>
      <c r="F92" s="66"/>
      <c r="G92" s="66"/>
      <c r="H92" s="66"/>
      <c r="I92" s="66"/>
      <c r="J92" s="66"/>
      <c r="K92" s="84"/>
      <c r="L92" s="66"/>
      <c r="M92" s="66"/>
      <c r="N92" s="66"/>
      <c r="O92" s="66"/>
      <c r="P92" s="66"/>
      <c r="Q92" s="66"/>
      <c r="R92" s="66"/>
      <c r="S92" s="66"/>
    </row>
    <row r="93" spans="1:19" s="3" customFormat="1">
      <c r="A93" s="66"/>
      <c r="B93" s="68"/>
      <c r="C93" s="69"/>
      <c r="D93" s="66"/>
      <c r="E93" s="66"/>
      <c r="F93" s="66"/>
      <c r="G93" s="66"/>
      <c r="H93" s="66"/>
      <c r="I93" s="66"/>
      <c r="J93" s="66"/>
      <c r="K93" s="84"/>
      <c r="L93" s="66"/>
      <c r="M93" s="66"/>
      <c r="N93" s="66"/>
      <c r="O93" s="66"/>
      <c r="P93" s="66"/>
      <c r="Q93" s="66"/>
      <c r="R93" s="66"/>
      <c r="S93" s="66"/>
    </row>
    <row r="94" spans="1:19" s="3" customFormat="1">
      <c r="A94" s="66"/>
      <c r="B94" s="68"/>
      <c r="C94" s="69"/>
      <c r="D94" s="66"/>
      <c r="E94" s="66"/>
      <c r="F94" s="66"/>
      <c r="G94" s="66"/>
      <c r="H94" s="66"/>
      <c r="I94" s="66"/>
      <c r="J94" s="66"/>
      <c r="K94" s="84"/>
      <c r="L94" s="66"/>
      <c r="M94" s="66"/>
      <c r="N94" s="66"/>
      <c r="O94" s="66"/>
      <c r="P94" s="66"/>
      <c r="Q94" s="66"/>
      <c r="R94" s="66"/>
      <c r="S94" s="66"/>
    </row>
    <row r="95" spans="1:19" s="3" customFormat="1">
      <c r="A95" s="66"/>
      <c r="B95" s="68"/>
      <c r="C95" s="69"/>
      <c r="D95" s="66"/>
      <c r="E95" s="66"/>
      <c r="F95" s="66"/>
      <c r="G95" s="66"/>
      <c r="H95" s="66"/>
      <c r="I95" s="66"/>
      <c r="J95" s="66"/>
      <c r="K95" s="84"/>
      <c r="L95" s="66"/>
      <c r="M95" s="66"/>
      <c r="N95" s="66"/>
      <c r="O95" s="66"/>
      <c r="P95" s="66"/>
      <c r="Q95" s="66"/>
      <c r="R95" s="66"/>
      <c r="S95" s="66"/>
    </row>
    <row r="96" spans="1:19" s="3" customFormat="1">
      <c r="A96" s="66"/>
      <c r="B96" s="68"/>
      <c r="C96" s="69"/>
      <c r="D96" s="66"/>
      <c r="E96" s="66"/>
      <c r="F96" s="66"/>
      <c r="G96" s="66"/>
      <c r="H96" s="66"/>
      <c r="I96" s="66"/>
      <c r="J96" s="66"/>
      <c r="K96" s="84"/>
      <c r="L96" s="66"/>
      <c r="M96" s="66"/>
      <c r="N96" s="66"/>
      <c r="O96" s="66"/>
      <c r="P96" s="66"/>
      <c r="Q96" s="66"/>
      <c r="R96" s="66"/>
      <c r="S96" s="66"/>
    </row>
    <row r="97" spans="1:19" s="3" customFormat="1">
      <c r="A97" s="66"/>
      <c r="B97" s="68"/>
      <c r="C97" s="69"/>
      <c r="D97" s="66"/>
      <c r="E97" s="66"/>
      <c r="F97" s="66"/>
      <c r="G97" s="66"/>
      <c r="H97" s="66"/>
      <c r="I97" s="66"/>
      <c r="J97" s="66"/>
      <c r="K97" s="84"/>
      <c r="L97" s="66"/>
      <c r="M97" s="66"/>
      <c r="N97" s="66"/>
      <c r="O97" s="66"/>
      <c r="P97" s="66"/>
      <c r="Q97" s="66"/>
      <c r="R97" s="66"/>
      <c r="S97" s="66"/>
    </row>
    <row r="98" spans="1:19" s="3" customFormat="1">
      <c r="A98" s="66"/>
      <c r="B98" s="68"/>
      <c r="C98" s="69"/>
      <c r="D98" s="66"/>
      <c r="E98" s="66"/>
      <c r="F98" s="66"/>
      <c r="G98" s="66"/>
      <c r="H98" s="66"/>
      <c r="I98" s="66"/>
      <c r="J98" s="66"/>
      <c r="K98" s="84"/>
      <c r="L98" s="66"/>
      <c r="M98" s="66"/>
      <c r="N98" s="66"/>
      <c r="O98" s="66"/>
      <c r="P98" s="66"/>
      <c r="Q98" s="66"/>
      <c r="R98" s="66"/>
      <c r="S98" s="66"/>
    </row>
    <row r="99" spans="1:19" s="3" customFormat="1">
      <c r="A99" s="66"/>
      <c r="B99" s="68"/>
      <c r="C99" s="69"/>
      <c r="D99" s="66"/>
      <c r="E99" s="66"/>
      <c r="F99" s="66"/>
      <c r="G99" s="66"/>
      <c r="H99" s="66"/>
      <c r="I99" s="66"/>
      <c r="J99" s="66"/>
      <c r="K99" s="84"/>
      <c r="L99" s="66"/>
      <c r="M99" s="66"/>
      <c r="N99" s="66"/>
      <c r="O99" s="66"/>
      <c r="P99" s="66"/>
      <c r="Q99" s="66"/>
      <c r="R99" s="66"/>
      <c r="S99" s="66"/>
    </row>
    <row r="100" spans="1:19" s="3" customFormat="1">
      <c r="A100" s="66"/>
      <c r="B100" s="68"/>
      <c r="C100" s="69"/>
      <c r="D100" s="66"/>
      <c r="E100" s="66"/>
      <c r="F100" s="66"/>
      <c r="G100" s="66"/>
      <c r="H100" s="66"/>
      <c r="I100" s="66"/>
      <c r="J100" s="66"/>
      <c r="K100" s="84"/>
      <c r="L100" s="66"/>
      <c r="M100" s="66"/>
      <c r="N100" s="66"/>
      <c r="O100" s="66"/>
      <c r="P100" s="66"/>
      <c r="Q100" s="66"/>
      <c r="R100" s="66"/>
      <c r="S100" s="66"/>
    </row>
    <row r="101" spans="1:19" s="3" customFormat="1">
      <c r="A101" s="66"/>
      <c r="B101" s="68"/>
      <c r="C101" s="69"/>
      <c r="D101" s="66"/>
      <c r="E101" s="66"/>
      <c r="F101" s="66"/>
      <c r="G101" s="66"/>
      <c r="H101" s="66"/>
      <c r="I101" s="66"/>
      <c r="J101" s="66"/>
      <c r="K101" s="84"/>
      <c r="L101" s="66"/>
      <c r="M101" s="66"/>
      <c r="N101" s="66"/>
      <c r="O101" s="66"/>
      <c r="P101" s="66"/>
      <c r="Q101" s="66"/>
      <c r="R101" s="66"/>
      <c r="S101" s="66"/>
    </row>
    <row r="102" spans="1:19" s="3" customFormat="1">
      <c r="A102" s="66"/>
      <c r="B102" s="68"/>
      <c r="C102" s="69"/>
      <c r="D102" s="66"/>
      <c r="E102" s="66"/>
      <c r="F102" s="66"/>
      <c r="G102" s="66"/>
      <c r="H102" s="66"/>
      <c r="I102" s="66"/>
      <c r="J102" s="66"/>
      <c r="K102" s="84"/>
      <c r="L102" s="66"/>
      <c r="M102" s="66"/>
      <c r="N102" s="66"/>
      <c r="O102" s="66"/>
      <c r="P102" s="66"/>
      <c r="Q102" s="66"/>
      <c r="R102" s="66"/>
      <c r="S102" s="66"/>
    </row>
    <row r="103" spans="1:19" s="3" customFormat="1">
      <c r="A103" s="66"/>
      <c r="B103" s="68"/>
      <c r="C103" s="69"/>
      <c r="D103" s="66"/>
      <c r="E103" s="66"/>
      <c r="F103" s="66"/>
      <c r="G103" s="66"/>
      <c r="H103" s="66"/>
      <c r="I103" s="66"/>
      <c r="J103" s="66"/>
      <c r="K103" s="84"/>
      <c r="L103" s="66"/>
      <c r="M103" s="66"/>
      <c r="N103" s="66"/>
      <c r="O103" s="66"/>
      <c r="P103" s="66"/>
      <c r="Q103" s="66"/>
      <c r="R103" s="66"/>
      <c r="S103" s="66"/>
    </row>
    <row r="104" spans="1:19" s="3" customFormat="1">
      <c r="A104" s="66"/>
      <c r="B104" s="68"/>
      <c r="C104" s="69"/>
      <c r="D104" s="66"/>
      <c r="E104" s="66"/>
      <c r="F104" s="66"/>
      <c r="G104" s="66"/>
      <c r="H104" s="66"/>
      <c r="I104" s="66"/>
      <c r="J104" s="66"/>
      <c r="K104" s="84"/>
      <c r="L104" s="66"/>
      <c r="M104" s="66"/>
      <c r="N104" s="66"/>
      <c r="O104" s="66"/>
      <c r="P104" s="66"/>
      <c r="Q104" s="66"/>
      <c r="R104" s="66"/>
      <c r="S104" s="66"/>
    </row>
    <row r="105" spans="1:19" s="3" customFormat="1" ht="15" customHeight="1">
      <c r="A105" s="66"/>
      <c r="B105" s="68"/>
      <c r="C105" s="69"/>
      <c r="D105" s="66"/>
      <c r="E105" s="66"/>
      <c r="F105" s="66"/>
      <c r="G105" s="66"/>
      <c r="H105" s="66"/>
      <c r="I105" s="66"/>
      <c r="J105" s="66"/>
      <c r="K105" s="84"/>
      <c r="L105" s="66"/>
      <c r="M105" s="66"/>
      <c r="N105" s="66"/>
      <c r="O105" s="66"/>
      <c r="P105" s="66"/>
      <c r="Q105" s="66"/>
      <c r="R105" s="66"/>
      <c r="S105" s="66"/>
    </row>
    <row r="106" spans="1:19" s="3" customFormat="1">
      <c r="A106" s="66"/>
      <c r="B106" s="68"/>
      <c r="C106" s="69"/>
      <c r="D106" s="66"/>
      <c r="E106" s="66"/>
      <c r="F106" s="66"/>
      <c r="G106" s="66"/>
      <c r="H106" s="66"/>
      <c r="I106" s="66"/>
      <c r="J106" s="66"/>
      <c r="K106" s="84"/>
      <c r="L106" s="66"/>
      <c r="M106" s="66"/>
      <c r="N106" s="66"/>
      <c r="O106" s="66"/>
      <c r="P106" s="66"/>
      <c r="Q106" s="66"/>
      <c r="R106" s="66"/>
      <c r="S106" s="66"/>
    </row>
    <row r="107" spans="1:19" s="3" customFormat="1">
      <c r="A107" s="66"/>
      <c r="B107" s="68"/>
      <c r="C107" s="69"/>
      <c r="D107" s="66"/>
      <c r="E107" s="66"/>
      <c r="F107" s="66"/>
      <c r="G107" s="66"/>
      <c r="H107" s="66"/>
      <c r="I107" s="66"/>
      <c r="J107" s="66"/>
      <c r="K107" s="84"/>
      <c r="L107" s="66"/>
      <c r="M107" s="66"/>
      <c r="N107" s="66"/>
      <c r="O107" s="66"/>
      <c r="P107" s="66"/>
      <c r="Q107" s="66"/>
      <c r="R107" s="66"/>
      <c r="S107" s="66"/>
    </row>
    <row r="108" spans="1:19" s="3" customFormat="1">
      <c r="A108" s="66"/>
      <c r="B108" s="68"/>
      <c r="C108" s="69"/>
      <c r="D108" s="66"/>
      <c r="E108" s="66"/>
      <c r="F108" s="66"/>
      <c r="G108" s="66"/>
      <c r="H108" s="66"/>
      <c r="I108" s="66"/>
      <c r="J108" s="66"/>
      <c r="K108" s="84"/>
      <c r="L108" s="66"/>
      <c r="M108" s="66"/>
      <c r="N108" s="66"/>
      <c r="O108" s="66"/>
      <c r="P108" s="66"/>
      <c r="Q108" s="66"/>
      <c r="R108" s="66"/>
      <c r="S108" s="66"/>
    </row>
    <row r="109" spans="1:19" s="3" customFormat="1">
      <c r="A109" s="66"/>
      <c r="B109" s="68"/>
      <c r="C109" s="69"/>
      <c r="D109" s="66"/>
      <c r="E109" s="66"/>
      <c r="F109" s="66"/>
      <c r="G109" s="66"/>
      <c r="H109" s="66"/>
      <c r="I109" s="66"/>
      <c r="J109" s="66"/>
      <c r="K109" s="84"/>
      <c r="L109" s="66"/>
      <c r="M109" s="66"/>
      <c r="N109" s="66"/>
      <c r="O109" s="66"/>
      <c r="P109" s="66"/>
      <c r="Q109" s="66"/>
      <c r="R109" s="66"/>
      <c r="S109" s="66"/>
    </row>
    <row r="110" spans="1:19" s="3" customFormat="1">
      <c r="A110" s="66"/>
      <c r="B110" s="68"/>
      <c r="C110" s="69"/>
      <c r="D110" s="66"/>
      <c r="E110" s="66"/>
      <c r="F110" s="66"/>
      <c r="G110" s="66"/>
      <c r="H110" s="66"/>
      <c r="I110" s="66"/>
      <c r="J110" s="66"/>
      <c r="K110" s="84"/>
      <c r="L110" s="66"/>
      <c r="M110" s="66"/>
      <c r="N110" s="66"/>
      <c r="O110" s="66"/>
      <c r="P110" s="66"/>
      <c r="Q110" s="66"/>
      <c r="R110" s="66"/>
      <c r="S110" s="66"/>
    </row>
    <row r="111" spans="1:19" s="3" customFormat="1">
      <c r="A111" s="66"/>
      <c r="B111" s="68"/>
      <c r="C111" s="69"/>
      <c r="D111" s="66"/>
      <c r="E111" s="66"/>
      <c r="F111" s="66"/>
      <c r="G111" s="66"/>
      <c r="H111" s="66"/>
      <c r="I111" s="66"/>
      <c r="J111" s="66"/>
      <c r="K111" s="84"/>
      <c r="L111" s="66"/>
      <c r="M111" s="66"/>
      <c r="N111" s="66"/>
      <c r="O111" s="66"/>
      <c r="P111" s="66"/>
      <c r="Q111" s="66"/>
      <c r="R111" s="66"/>
      <c r="S111" s="66"/>
    </row>
    <row r="112" spans="1:19" s="3" customFormat="1">
      <c r="A112" s="66"/>
      <c r="B112" s="68"/>
      <c r="C112" s="69"/>
      <c r="D112" s="66"/>
      <c r="E112" s="66"/>
      <c r="F112" s="66"/>
      <c r="G112" s="66"/>
      <c r="H112" s="66"/>
      <c r="I112" s="66"/>
      <c r="J112" s="66"/>
      <c r="K112" s="84"/>
      <c r="L112" s="66"/>
      <c r="M112" s="66"/>
      <c r="N112" s="66"/>
      <c r="O112" s="66"/>
      <c r="P112" s="66"/>
      <c r="Q112" s="66"/>
      <c r="R112" s="66"/>
      <c r="S112" s="66"/>
    </row>
    <row r="113" spans="1:19" s="3" customFormat="1">
      <c r="A113" s="66"/>
      <c r="B113" s="68"/>
      <c r="C113" s="69"/>
      <c r="D113" s="66"/>
      <c r="E113" s="66"/>
      <c r="F113" s="66"/>
      <c r="G113" s="66"/>
      <c r="H113" s="66"/>
      <c r="I113" s="66"/>
      <c r="J113" s="66"/>
      <c r="K113" s="84"/>
      <c r="L113" s="66"/>
      <c r="M113" s="66"/>
      <c r="N113" s="66"/>
      <c r="O113" s="66"/>
      <c r="P113" s="66"/>
      <c r="Q113" s="66"/>
      <c r="R113" s="66"/>
      <c r="S113" s="66"/>
    </row>
    <row r="114" spans="1:19" s="3" customFormat="1">
      <c r="A114" s="66"/>
      <c r="B114" s="68"/>
      <c r="C114" s="69"/>
      <c r="D114" s="66"/>
      <c r="E114" s="66"/>
      <c r="F114" s="66"/>
      <c r="G114" s="66"/>
      <c r="H114" s="66"/>
      <c r="I114" s="66"/>
      <c r="J114" s="66"/>
      <c r="K114" s="84"/>
      <c r="L114" s="66"/>
      <c r="M114" s="66"/>
      <c r="N114" s="66"/>
      <c r="O114" s="66"/>
      <c r="P114" s="66"/>
      <c r="Q114" s="66"/>
      <c r="R114" s="66"/>
      <c r="S114" s="66"/>
    </row>
    <row r="115" spans="1:19" s="3" customFormat="1">
      <c r="A115" s="66"/>
      <c r="B115" s="68"/>
      <c r="C115" s="69"/>
      <c r="D115" s="66"/>
      <c r="E115" s="66"/>
      <c r="F115" s="66"/>
      <c r="G115" s="66"/>
      <c r="H115" s="66"/>
      <c r="I115" s="66"/>
      <c r="J115" s="66"/>
      <c r="K115" s="84"/>
      <c r="L115" s="66"/>
      <c r="M115" s="66"/>
      <c r="N115" s="66"/>
      <c r="O115" s="66"/>
      <c r="P115" s="66"/>
      <c r="Q115" s="66"/>
      <c r="R115" s="66"/>
      <c r="S115" s="66"/>
    </row>
    <row r="116" spans="1:19" s="3" customFormat="1">
      <c r="A116" s="66"/>
      <c r="B116" s="68"/>
      <c r="C116" s="69"/>
      <c r="D116" s="66"/>
      <c r="E116" s="66"/>
      <c r="F116" s="66"/>
      <c r="G116" s="66"/>
      <c r="H116" s="66"/>
      <c r="I116" s="66"/>
      <c r="J116" s="66"/>
      <c r="K116" s="84"/>
      <c r="L116" s="66"/>
      <c r="M116" s="66"/>
      <c r="N116" s="66"/>
      <c r="O116" s="66"/>
      <c r="P116" s="66"/>
      <c r="Q116" s="66"/>
      <c r="R116" s="66"/>
      <c r="S116" s="66"/>
    </row>
    <row r="117" spans="1:19" s="3" customFormat="1">
      <c r="A117" s="66"/>
      <c r="B117" s="68"/>
      <c r="C117" s="69"/>
      <c r="D117" s="66"/>
      <c r="E117" s="66"/>
      <c r="F117" s="66"/>
      <c r="G117" s="66"/>
      <c r="H117" s="66"/>
      <c r="I117" s="66"/>
      <c r="J117" s="66"/>
      <c r="K117" s="84"/>
      <c r="L117" s="66"/>
      <c r="M117" s="66"/>
      <c r="N117" s="66"/>
      <c r="O117" s="66"/>
      <c r="P117" s="66"/>
      <c r="Q117" s="66"/>
      <c r="R117" s="66"/>
      <c r="S117" s="66"/>
    </row>
    <row r="118" spans="1:19" s="3" customFormat="1">
      <c r="A118" s="66"/>
      <c r="B118" s="68"/>
      <c r="C118" s="69"/>
      <c r="D118" s="66"/>
      <c r="E118" s="66"/>
      <c r="F118" s="66"/>
      <c r="G118" s="66"/>
      <c r="H118" s="66"/>
      <c r="I118" s="66"/>
      <c r="J118" s="66"/>
      <c r="K118" s="84"/>
      <c r="L118" s="66"/>
      <c r="M118" s="66"/>
      <c r="N118" s="66"/>
      <c r="O118" s="66"/>
      <c r="P118" s="66"/>
      <c r="Q118" s="66"/>
      <c r="R118" s="66"/>
      <c r="S118" s="66"/>
    </row>
    <row r="119" spans="1:19" s="3" customFormat="1">
      <c r="A119" s="66"/>
      <c r="B119" s="68"/>
      <c r="C119" s="69"/>
      <c r="D119" s="66"/>
      <c r="E119" s="66"/>
      <c r="F119" s="66"/>
      <c r="G119" s="66"/>
      <c r="H119" s="66"/>
      <c r="I119" s="66"/>
      <c r="J119" s="66"/>
      <c r="K119" s="84"/>
      <c r="L119" s="66"/>
      <c r="M119" s="66"/>
      <c r="N119" s="66"/>
      <c r="O119" s="66"/>
      <c r="P119" s="66"/>
      <c r="Q119" s="66"/>
      <c r="R119" s="66"/>
      <c r="S119" s="66"/>
    </row>
    <row r="120" spans="1:19" s="3" customFormat="1">
      <c r="A120" s="66"/>
      <c r="B120" s="68"/>
      <c r="C120" s="69"/>
      <c r="D120" s="66"/>
      <c r="E120" s="66"/>
      <c r="F120" s="66"/>
      <c r="G120" s="66"/>
      <c r="H120" s="66"/>
      <c r="I120" s="66"/>
      <c r="J120" s="66"/>
      <c r="K120" s="84"/>
      <c r="L120" s="66"/>
      <c r="M120" s="66"/>
      <c r="N120" s="66"/>
      <c r="O120" s="66"/>
      <c r="P120" s="66"/>
      <c r="Q120" s="66"/>
      <c r="R120" s="66"/>
      <c r="S120" s="66"/>
    </row>
    <row r="121" spans="1:19" s="3" customFormat="1">
      <c r="A121" s="66"/>
      <c r="B121" s="68"/>
      <c r="C121" s="69"/>
      <c r="D121" s="66"/>
      <c r="E121" s="66"/>
      <c r="F121" s="66"/>
      <c r="G121" s="66"/>
      <c r="H121" s="66"/>
      <c r="I121" s="66"/>
      <c r="J121" s="66"/>
      <c r="K121" s="84"/>
      <c r="L121" s="66"/>
      <c r="M121" s="66"/>
      <c r="N121" s="66"/>
      <c r="O121" s="66"/>
      <c r="P121" s="66"/>
      <c r="Q121" s="66"/>
      <c r="R121" s="66"/>
      <c r="S121" s="66"/>
    </row>
    <row r="122" spans="1:19" s="3" customFormat="1">
      <c r="A122" s="66"/>
      <c r="B122" s="68"/>
      <c r="C122" s="69"/>
      <c r="D122" s="66"/>
      <c r="E122" s="66"/>
      <c r="F122" s="66"/>
      <c r="G122" s="66"/>
      <c r="H122" s="66"/>
      <c r="I122" s="66"/>
      <c r="J122" s="66"/>
      <c r="K122" s="84"/>
      <c r="L122" s="66"/>
      <c r="M122" s="66"/>
      <c r="N122" s="66"/>
      <c r="O122" s="66"/>
      <c r="P122" s="66"/>
      <c r="Q122" s="66"/>
      <c r="R122" s="66"/>
      <c r="S122" s="66"/>
    </row>
    <row r="123" spans="1:19" s="3" customFormat="1">
      <c r="A123" s="66"/>
      <c r="B123" s="68"/>
      <c r="C123" s="69"/>
      <c r="D123" s="66"/>
      <c r="E123" s="66"/>
      <c r="F123" s="66"/>
      <c r="G123" s="66"/>
      <c r="H123" s="66"/>
      <c r="I123" s="66"/>
      <c r="J123" s="66"/>
      <c r="K123" s="84"/>
      <c r="L123" s="66"/>
      <c r="M123" s="66"/>
      <c r="N123" s="66"/>
      <c r="O123" s="66"/>
      <c r="P123" s="66"/>
      <c r="Q123" s="66"/>
      <c r="R123" s="66"/>
      <c r="S123" s="66"/>
    </row>
    <row r="124" spans="1:19" s="3" customFormat="1">
      <c r="A124" s="66"/>
      <c r="B124" s="68"/>
      <c r="C124" s="69"/>
      <c r="D124" s="66"/>
      <c r="E124" s="66"/>
      <c r="F124" s="66"/>
      <c r="G124" s="66"/>
      <c r="H124" s="66"/>
      <c r="I124" s="66"/>
      <c r="J124" s="66"/>
      <c r="K124" s="84"/>
      <c r="L124" s="66"/>
      <c r="M124" s="66"/>
      <c r="N124" s="66"/>
      <c r="O124" s="66"/>
      <c r="P124" s="66"/>
      <c r="Q124" s="66"/>
      <c r="R124" s="66"/>
      <c r="S124" s="66"/>
    </row>
    <row r="125" spans="1:19" s="3" customFormat="1">
      <c r="A125" s="66"/>
      <c r="B125" s="68"/>
      <c r="C125" s="69"/>
      <c r="D125" s="66"/>
      <c r="E125" s="66"/>
      <c r="F125" s="66"/>
      <c r="G125" s="66"/>
      <c r="H125" s="66"/>
      <c r="I125" s="66"/>
      <c r="J125" s="66"/>
      <c r="K125" s="84"/>
      <c r="L125" s="66"/>
      <c r="M125" s="66"/>
      <c r="N125" s="66"/>
      <c r="O125" s="66"/>
      <c r="P125" s="66"/>
      <c r="Q125" s="66"/>
      <c r="R125" s="66"/>
      <c r="S125" s="66"/>
    </row>
    <row r="126" spans="1:19" s="3" customFormat="1">
      <c r="A126" s="66"/>
      <c r="B126" s="68"/>
      <c r="C126" s="69"/>
      <c r="D126" s="66"/>
      <c r="E126" s="66"/>
      <c r="F126" s="66"/>
      <c r="G126" s="66"/>
      <c r="H126" s="66"/>
      <c r="I126" s="66"/>
      <c r="J126" s="66"/>
      <c r="K126" s="84"/>
      <c r="L126" s="66"/>
      <c r="M126" s="66"/>
      <c r="N126" s="66"/>
      <c r="O126" s="66"/>
      <c r="P126" s="66"/>
      <c r="Q126" s="66"/>
      <c r="R126" s="66"/>
      <c r="S126" s="66"/>
    </row>
    <row r="127" spans="1:19" s="3" customFormat="1">
      <c r="A127" s="66"/>
      <c r="B127" s="68"/>
      <c r="C127" s="69"/>
      <c r="D127" s="66"/>
      <c r="E127" s="66"/>
      <c r="F127" s="66"/>
      <c r="G127" s="66"/>
      <c r="H127" s="66"/>
      <c r="I127" s="66"/>
      <c r="J127" s="66"/>
      <c r="K127" s="84"/>
      <c r="L127" s="66"/>
      <c r="M127" s="66"/>
      <c r="N127" s="66"/>
      <c r="O127" s="66"/>
      <c r="P127" s="66"/>
      <c r="Q127" s="66"/>
      <c r="R127" s="66"/>
      <c r="S127" s="66"/>
    </row>
    <row r="128" spans="1:19" s="3" customFormat="1">
      <c r="A128" s="66"/>
      <c r="B128" s="68"/>
      <c r="C128" s="69"/>
      <c r="D128" s="66"/>
      <c r="E128" s="66"/>
      <c r="F128" s="66"/>
      <c r="G128" s="66"/>
      <c r="H128" s="66"/>
      <c r="I128" s="66"/>
      <c r="J128" s="66"/>
      <c r="K128" s="84"/>
      <c r="L128" s="66"/>
      <c r="M128" s="66"/>
      <c r="N128" s="66"/>
      <c r="O128" s="66"/>
      <c r="P128" s="66"/>
      <c r="Q128" s="66"/>
      <c r="R128" s="66"/>
      <c r="S128" s="66"/>
    </row>
    <row r="129" spans="1:19" s="3" customFormat="1">
      <c r="A129" s="66"/>
      <c r="B129" s="68"/>
      <c r="C129" s="69"/>
      <c r="D129" s="66"/>
      <c r="E129" s="66"/>
      <c r="F129" s="66"/>
      <c r="G129" s="66"/>
      <c r="H129" s="66"/>
      <c r="I129" s="66"/>
      <c r="J129" s="66"/>
      <c r="K129" s="84"/>
      <c r="L129" s="66"/>
      <c r="M129" s="66"/>
      <c r="N129" s="66"/>
      <c r="O129" s="66"/>
      <c r="P129" s="66"/>
      <c r="Q129" s="66"/>
      <c r="R129" s="66"/>
      <c r="S129" s="66"/>
    </row>
    <row r="130" spans="1:19" s="3" customFormat="1">
      <c r="A130" s="66"/>
      <c r="B130" s="68"/>
      <c r="C130" s="69"/>
      <c r="D130" s="66"/>
      <c r="E130" s="66"/>
      <c r="F130" s="66"/>
      <c r="G130" s="66"/>
      <c r="H130" s="66"/>
      <c r="I130" s="66"/>
      <c r="J130" s="66"/>
      <c r="K130" s="84"/>
      <c r="L130" s="66"/>
      <c r="M130" s="66"/>
      <c r="N130" s="66"/>
      <c r="O130" s="66"/>
      <c r="P130" s="66"/>
      <c r="Q130" s="66"/>
      <c r="R130" s="66"/>
      <c r="S130" s="66"/>
    </row>
    <row r="131" spans="1:19" s="3" customFormat="1">
      <c r="A131" s="66"/>
      <c r="B131" s="68"/>
      <c r="C131" s="69"/>
      <c r="D131" s="66"/>
      <c r="E131" s="66"/>
      <c r="F131" s="66"/>
      <c r="G131" s="66"/>
      <c r="H131" s="66"/>
      <c r="I131" s="66"/>
      <c r="J131" s="66"/>
      <c r="K131" s="84"/>
      <c r="L131" s="66"/>
      <c r="M131" s="66"/>
      <c r="N131" s="66"/>
      <c r="O131" s="66"/>
      <c r="P131" s="66"/>
      <c r="Q131" s="66"/>
      <c r="R131" s="66"/>
      <c r="S131" s="66"/>
    </row>
    <row r="132" spans="1:19" s="3" customFormat="1">
      <c r="A132" s="66"/>
      <c r="B132" s="68"/>
      <c r="C132" s="69"/>
      <c r="D132" s="66"/>
      <c r="E132" s="66"/>
      <c r="F132" s="66"/>
      <c r="G132" s="66"/>
      <c r="H132" s="66"/>
      <c r="I132" s="66"/>
      <c r="J132" s="66"/>
      <c r="K132" s="84"/>
      <c r="L132" s="66"/>
      <c r="M132" s="66"/>
      <c r="N132" s="66"/>
      <c r="O132" s="66"/>
      <c r="P132" s="66"/>
      <c r="Q132" s="66"/>
      <c r="R132" s="66"/>
      <c r="S132" s="66"/>
    </row>
    <row r="133" spans="1:19" s="3" customFormat="1">
      <c r="A133" s="66"/>
      <c r="B133" s="68"/>
      <c r="C133" s="69"/>
      <c r="D133" s="66"/>
      <c r="E133" s="66"/>
      <c r="F133" s="66"/>
      <c r="G133" s="66"/>
      <c r="H133" s="66"/>
      <c r="I133" s="66"/>
      <c r="J133" s="66"/>
      <c r="K133" s="84"/>
      <c r="L133" s="66"/>
      <c r="M133" s="66"/>
      <c r="N133" s="66"/>
      <c r="O133" s="66"/>
      <c r="P133" s="66"/>
      <c r="Q133" s="66"/>
      <c r="R133" s="66"/>
      <c r="S133" s="66"/>
    </row>
    <row r="134" spans="1:19" s="3" customFormat="1">
      <c r="A134" s="66"/>
      <c r="B134" s="68"/>
      <c r="C134" s="69"/>
      <c r="D134" s="66"/>
      <c r="E134" s="66"/>
      <c r="F134" s="66"/>
      <c r="G134" s="66"/>
      <c r="H134" s="66"/>
      <c r="I134" s="66"/>
      <c r="J134" s="66"/>
      <c r="K134" s="84"/>
      <c r="L134" s="66"/>
      <c r="M134" s="66"/>
      <c r="N134" s="66"/>
      <c r="O134" s="66"/>
      <c r="P134" s="66"/>
      <c r="Q134" s="66"/>
      <c r="R134" s="66"/>
      <c r="S134" s="66"/>
    </row>
    <row r="135" spans="1:19" s="3" customFormat="1">
      <c r="A135" s="66"/>
      <c r="B135" s="68"/>
      <c r="C135" s="69"/>
      <c r="D135" s="66"/>
      <c r="E135" s="66"/>
      <c r="F135" s="66"/>
      <c r="G135" s="66"/>
      <c r="H135" s="66"/>
      <c r="I135" s="66"/>
      <c r="J135" s="66"/>
      <c r="K135" s="84"/>
      <c r="L135" s="66"/>
      <c r="M135" s="66"/>
      <c r="N135" s="66"/>
      <c r="O135" s="66"/>
      <c r="P135" s="66"/>
      <c r="Q135" s="66"/>
      <c r="R135" s="66"/>
      <c r="S135" s="66"/>
    </row>
    <row r="136" spans="1:19" s="3" customFormat="1">
      <c r="A136" s="66"/>
      <c r="B136" s="68"/>
      <c r="C136" s="69"/>
      <c r="D136" s="66"/>
      <c r="E136" s="66"/>
      <c r="F136" s="66"/>
      <c r="G136" s="66"/>
      <c r="H136" s="66"/>
      <c r="I136" s="66"/>
      <c r="J136" s="66"/>
      <c r="K136" s="84"/>
      <c r="L136" s="66"/>
      <c r="M136" s="66"/>
      <c r="N136" s="66"/>
      <c r="O136" s="66"/>
      <c r="P136" s="66"/>
      <c r="Q136" s="66"/>
      <c r="R136" s="66"/>
      <c r="S136" s="66"/>
    </row>
    <row r="137" spans="1:19" s="3" customFormat="1">
      <c r="A137" s="66"/>
      <c r="B137" s="68"/>
      <c r="C137" s="69"/>
      <c r="D137" s="66"/>
      <c r="E137" s="66"/>
      <c r="F137" s="66"/>
      <c r="G137" s="66"/>
      <c r="H137" s="66"/>
      <c r="I137" s="66"/>
      <c r="J137" s="66"/>
      <c r="K137" s="84"/>
      <c r="L137" s="66"/>
      <c r="M137" s="66"/>
      <c r="N137" s="66"/>
      <c r="O137" s="66"/>
      <c r="P137" s="66"/>
      <c r="Q137" s="66"/>
      <c r="R137" s="66"/>
      <c r="S137" s="66"/>
    </row>
    <row r="138" spans="1:19" s="3" customFormat="1">
      <c r="A138" s="66"/>
      <c r="B138" s="68"/>
      <c r="C138" s="69"/>
      <c r="D138" s="66"/>
      <c r="E138" s="66"/>
      <c r="F138" s="66"/>
      <c r="G138" s="66"/>
      <c r="H138" s="66"/>
      <c r="I138" s="66"/>
      <c r="J138" s="66"/>
      <c r="K138" s="84"/>
      <c r="L138" s="66"/>
      <c r="M138" s="66"/>
      <c r="N138" s="66"/>
      <c r="O138" s="66"/>
      <c r="P138" s="66"/>
      <c r="Q138" s="66"/>
      <c r="R138" s="66"/>
      <c r="S138" s="66"/>
    </row>
    <row r="139" spans="1:19">
      <c r="A139" s="66"/>
      <c r="B139" s="68"/>
      <c r="C139" s="69"/>
    </row>
    <row r="140" spans="1:19">
      <c r="A140" s="66"/>
      <c r="B140" s="13"/>
    </row>
    <row r="145" spans="12:13">
      <c r="L145" s="70"/>
      <c r="M145" s="70"/>
    </row>
    <row r="147" spans="12:13">
      <c r="L147" s="70"/>
      <c r="M147" s="70"/>
    </row>
  </sheetData>
  <mergeCells count="42">
    <mergeCell ref="A3:R3"/>
    <mergeCell ref="E8:E11"/>
    <mergeCell ref="L9:L10"/>
    <mergeCell ref="A4:R4"/>
    <mergeCell ref="A5:R5"/>
    <mergeCell ref="A6:R6"/>
    <mergeCell ref="A7:R7"/>
    <mergeCell ref="K8:K10"/>
    <mergeCell ref="L8:Q8"/>
    <mergeCell ref="A8:A11"/>
    <mergeCell ref="B8:B11"/>
    <mergeCell ref="C8:D8"/>
    <mergeCell ref="R10:R11"/>
    <mergeCell ref="C9:C11"/>
    <mergeCell ref="D9:D11"/>
    <mergeCell ref="S10:S11"/>
    <mergeCell ref="F8:F11"/>
    <mergeCell ref="G8:G11"/>
    <mergeCell ref="H8:H10"/>
    <mergeCell ref="I8:J8"/>
    <mergeCell ref="M9:Q9"/>
    <mergeCell ref="I9:I10"/>
    <mergeCell ref="J9:J10"/>
    <mergeCell ref="R8:S9"/>
    <mergeCell ref="A34:S34"/>
    <mergeCell ref="A37:B37"/>
    <mergeCell ref="A35:B35"/>
    <mergeCell ref="A36:S36"/>
    <mergeCell ref="A13:S13"/>
    <mergeCell ref="A18:S18"/>
    <mergeCell ref="A15:R15"/>
    <mergeCell ref="A14:B14"/>
    <mergeCell ref="A19:B19"/>
    <mergeCell ref="A27:R27"/>
    <mergeCell ref="A26:B26"/>
    <mergeCell ref="A20:R20"/>
    <mergeCell ref="A25:S25"/>
    <mergeCell ref="A1:B1"/>
    <mergeCell ref="A2:C2"/>
    <mergeCell ref="H1:K1"/>
    <mergeCell ref="H2:L2"/>
    <mergeCell ref="O1:S2"/>
  </mergeCells>
  <printOptions horizontalCentered="1"/>
  <pageMargins left="0.39370078740157483" right="0.31496062992125984" top="1.1811023622047245" bottom="0.59055118110236227" header="0.59055118110236227" footer="0.31496062992125984"/>
  <pageSetup paperSize="9" scale="52" firstPageNumber="4" fitToHeight="0" orientation="landscape" useFirstPageNumber="1" r:id="rId1"/>
  <rowBreaks count="1" manualBreakCount="1">
    <brk id="26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0"/>
  <sheetViews>
    <sheetView topLeftCell="D1" zoomScale="77" zoomScaleNormal="77" zoomScaleSheetLayoutView="70" zoomScalePageLayoutView="90" workbookViewId="0">
      <selection activeCell="S21" sqref="S21"/>
    </sheetView>
  </sheetViews>
  <sheetFormatPr defaultColWidth="8.88671875" defaultRowHeight="14.4"/>
  <cols>
    <col min="1" max="1" width="7.33203125" style="90" customWidth="1"/>
    <col min="2" max="2" width="38.21875" style="32" customWidth="1"/>
    <col min="3" max="3" width="16" style="33" customWidth="1"/>
    <col min="4" max="4" width="11.6640625" style="34" customWidth="1"/>
    <col min="5" max="5" width="7" style="34" customWidth="1"/>
    <col min="6" max="6" width="7.6640625" style="35" customWidth="1"/>
    <col min="7" max="7" width="6.33203125" style="34" customWidth="1"/>
    <col min="8" max="8" width="11.33203125" style="35" customWidth="1"/>
    <col min="9" max="9" width="7.44140625" style="35" customWidth="1"/>
    <col min="10" max="10" width="12.44140625" style="34" customWidth="1"/>
    <col min="11" max="11" width="7" style="34" customWidth="1"/>
    <col min="12" max="12" width="6.6640625" style="34" customWidth="1"/>
    <col min="13" max="13" width="6.5546875" style="34" customWidth="1"/>
    <col min="14" max="14" width="8.109375" style="34" customWidth="1"/>
    <col min="15" max="15" width="13.5546875" style="35" customWidth="1"/>
    <col min="16" max="16" width="14.5546875" style="35" customWidth="1"/>
    <col min="17" max="17" width="8.88671875" style="34" customWidth="1"/>
    <col min="18" max="18" width="7.5546875" style="34" customWidth="1"/>
    <col min="19" max="19" width="8.88671875" style="35" customWidth="1"/>
    <col min="20" max="20" width="14.44140625" style="35" customWidth="1"/>
    <col min="21" max="21" width="9" style="34" bestFit="1" customWidth="1"/>
    <col min="22" max="22" width="12.5546875" style="34" customWidth="1"/>
    <col min="23" max="23" width="11.6640625" style="34" customWidth="1"/>
    <col min="24" max="24" width="14.33203125" style="34" customWidth="1"/>
    <col min="25" max="25" width="14.5546875" style="34" customWidth="1"/>
    <col min="26" max="26" width="14.6640625" style="35" customWidth="1"/>
    <col min="27" max="27" width="14.5546875" style="32" customWidth="1"/>
    <col min="28" max="28" width="11" style="25" bestFit="1" customWidth="1"/>
    <col min="29" max="29" width="17" style="25" customWidth="1"/>
    <col min="30" max="16384" width="8.88671875" style="30"/>
  </cols>
  <sheetData>
    <row r="1" spans="1:30" s="20" customFormat="1" ht="28.5" customHeight="1">
      <c r="A1" s="204" t="s">
        <v>34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138"/>
      <c r="X1" s="138"/>
      <c r="Y1" s="44"/>
      <c r="Z1" s="17"/>
      <c r="AA1" s="18"/>
      <c r="AB1" s="19"/>
      <c r="AC1" s="19"/>
      <c r="AD1" s="19"/>
    </row>
    <row r="2" spans="1:30" s="20" customFormat="1" ht="15" customHeight="1">
      <c r="A2" s="205" t="s">
        <v>36</v>
      </c>
      <c r="B2" s="205" t="s">
        <v>3</v>
      </c>
      <c r="C2" s="192" t="s">
        <v>43</v>
      </c>
      <c r="D2" s="206" t="s">
        <v>39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19"/>
      <c r="AC2" s="19"/>
      <c r="AD2" s="19"/>
    </row>
    <row r="3" spans="1:30" s="20" customFormat="1" ht="42.6" customHeight="1">
      <c r="A3" s="205"/>
      <c r="B3" s="205"/>
      <c r="C3" s="192"/>
      <c r="D3" s="192" t="s">
        <v>44</v>
      </c>
      <c r="E3" s="192"/>
      <c r="F3" s="192"/>
      <c r="G3" s="192"/>
      <c r="H3" s="192"/>
      <c r="I3" s="192"/>
      <c r="J3" s="192"/>
      <c r="K3" s="188" t="s">
        <v>86</v>
      </c>
      <c r="L3" s="189"/>
      <c r="M3" s="192" t="s">
        <v>59</v>
      </c>
      <c r="N3" s="192"/>
      <c r="O3" s="192" t="s">
        <v>60</v>
      </c>
      <c r="P3" s="192"/>
      <c r="Q3" s="192" t="s">
        <v>61</v>
      </c>
      <c r="R3" s="192"/>
      <c r="S3" s="194" t="s">
        <v>45</v>
      </c>
      <c r="T3" s="195"/>
      <c r="U3" s="195"/>
      <c r="V3" s="196"/>
      <c r="W3" s="188" t="s">
        <v>46</v>
      </c>
      <c r="X3" s="189"/>
      <c r="Y3" s="197" t="s">
        <v>64</v>
      </c>
      <c r="Z3" s="192" t="s">
        <v>65</v>
      </c>
      <c r="AA3" s="192" t="s">
        <v>66</v>
      </c>
      <c r="AB3" s="19"/>
      <c r="AC3" s="19"/>
      <c r="AD3" s="19"/>
    </row>
    <row r="4" spans="1:30" s="20" customFormat="1" ht="162" customHeight="1">
      <c r="A4" s="205"/>
      <c r="B4" s="205"/>
      <c r="C4" s="192"/>
      <c r="D4" s="43" t="s">
        <v>6</v>
      </c>
      <c r="E4" s="21" t="s">
        <v>50</v>
      </c>
      <c r="F4" s="21" t="s">
        <v>87</v>
      </c>
      <c r="G4" s="21" t="s">
        <v>7</v>
      </c>
      <c r="H4" s="21" t="s">
        <v>9</v>
      </c>
      <c r="I4" s="21" t="s">
        <v>10</v>
      </c>
      <c r="J4" s="21" t="s">
        <v>8</v>
      </c>
      <c r="K4" s="190"/>
      <c r="L4" s="191"/>
      <c r="M4" s="192"/>
      <c r="N4" s="192"/>
      <c r="O4" s="192"/>
      <c r="P4" s="192"/>
      <c r="Q4" s="192"/>
      <c r="R4" s="192"/>
      <c r="S4" s="194" t="s">
        <v>62</v>
      </c>
      <c r="T4" s="196"/>
      <c r="U4" s="194" t="s">
        <v>63</v>
      </c>
      <c r="V4" s="196"/>
      <c r="W4" s="190"/>
      <c r="X4" s="191"/>
      <c r="Y4" s="198"/>
      <c r="Z4" s="192"/>
      <c r="AA4" s="192"/>
      <c r="AB4" s="19"/>
      <c r="AC4" s="19"/>
      <c r="AD4" s="19"/>
    </row>
    <row r="5" spans="1:30" s="13" customFormat="1" ht="27" customHeight="1">
      <c r="A5" s="205"/>
      <c r="B5" s="205"/>
      <c r="C5" s="43" t="s">
        <v>1</v>
      </c>
      <c r="D5" s="22" t="s">
        <v>1</v>
      </c>
      <c r="E5" s="22" t="s">
        <v>1</v>
      </c>
      <c r="F5" s="43" t="s">
        <v>1</v>
      </c>
      <c r="G5" s="22" t="s">
        <v>1</v>
      </c>
      <c r="H5" s="43" t="s">
        <v>1</v>
      </c>
      <c r="I5" s="43" t="s">
        <v>1</v>
      </c>
      <c r="J5" s="22" t="s">
        <v>1</v>
      </c>
      <c r="K5" s="22" t="s">
        <v>4</v>
      </c>
      <c r="L5" s="22" t="s">
        <v>1</v>
      </c>
      <c r="M5" s="22" t="s">
        <v>4</v>
      </c>
      <c r="N5" s="22" t="s">
        <v>1</v>
      </c>
      <c r="O5" s="43" t="s">
        <v>2</v>
      </c>
      <c r="P5" s="43" t="s">
        <v>1</v>
      </c>
      <c r="Q5" s="22" t="s">
        <v>2</v>
      </c>
      <c r="R5" s="22" t="s">
        <v>1</v>
      </c>
      <c r="S5" s="43" t="s">
        <v>2</v>
      </c>
      <c r="T5" s="43" t="s">
        <v>1</v>
      </c>
      <c r="U5" s="43" t="s">
        <v>5</v>
      </c>
      <c r="V5" s="22" t="s">
        <v>1</v>
      </c>
      <c r="W5" s="43" t="s">
        <v>5</v>
      </c>
      <c r="X5" s="22" t="s">
        <v>1</v>
      </c>
      <c r="Y5" s="43" t="s">
        <v>1</v>
      </c>
      <c r="Z5" s="23" t="s">
        <v>1</v>
      </c>
      <c r="AA5" s="24" t="s">
        <v>1</v>
      </c>
      <c r="AB5" s="25"/>
      <c r="AC5" s="25"/>
      <c r="AD5" s="25"/>
    </row>
    <row r="6" spans="1:30" s="13" customFormat="1" ht="18">
      <c r="A6" s="85">
        <v>1</v>
      </c>
      <c r="B6" s="42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  <c r="O6" s="26">
        <v>15</v>
      </c>
      <c r="P6" s="26">
        <v>16</v>
      </c>
      <c r="Q6" s="26">
        <v>17</v>
      </c>
      <c r="R6" s="26">
        <v>18</v>
      </c>
      <c r="S6" s="26">
        <v>19</v>
      </c>
      <c r="T6" s="26">
        <v>20</v>
      </c>
      <c r="U6" s="26">
        <v>21</v>
      </c>
      <c r="V6" s="26">
        <v>22</v>
      </c>
      <c r="W6" s="26" t="s">
        <v>67</v>
      </c>
      <c r="X6" s="26" t="s">
        <v>68</v>
      </c>
      <c r="Y6" s="26"/>
      <c r="Z6" s="26">
        <v>23</v>
      </c>
      <c r="AA6" s="26">
        <v>24</v>
      </c>
      <c r="AB6" s="25"/>
      <c r="AC6" s="25"/>
      <c r="AD6" s="25"/>
    </row>
    <row r="7" spans="1:30" s="25" customFormat="1" ht="16.5" customHeight="1">
      <c r="A7" s="207" t="s">
        <v>69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</row>
    <row r="8" spans="1:30" s="28" customFormat="1" ht="20.100000000000001" customHeight="1">
      <c r="A8" s="193" t="s">
        <v>6</v>
      </c>
      <c r="B8" s="193"/>
      <c r="C8" s="51">
        <f>C9</f>
        <v>10176539.5</v>
      </c>
      <c r="D8" s="51">
        <f t="shared" ref="D8:AA8" si="0">D9</f>
        <v>0</v>
      </c>
      <c r="E8" s="51">
        <f t="shared" si="0"/>
        <v>0</v>
      </c>
      <c r="F8" s="51">
        <f t="shared" si="0"/>
        <v>0</v>
      </c>
      <c r="G8" s="51">
        <f t="shared" si="0"/>
        <v>0</v>
      </c>
      <c r="H8" s="51">
        <f t="shared" si="0"/>
        <v>0</v>
      </c>
      <c r="I8" s="51">
        <f t="shared" si="0"/>
        <v>0</v>
      </c>
      <c r="J8" s="51">
        <f t="shared" si="0"/>
        <v>0</v>
      </c>
      <c r="K8" s="51">
        <f t="shared" si="0"/>
        <v>0</v>
      </c>
      <c r="L8" s="51">
        <f t="shared" si="0"/>
        <v>0</v>
      </c>
      <c r="M8" s="51">
        <f t="shared" si="0"/>
        <v>0</v>
      </c>
      <c r="N8" s="51">
        <f t="shared" si="0"/>
        <v>0</v>
      </c>
      <c r="O8" s="51">
        <f t="shared" si="0"/>
        <v>1110</v>
      </c>
      <c r="P8" s="51">
        <f t="shared" si="0"/>
        <v>9437368.3000000007</v>
      </c>
      <c r="Q8" s="51">
        <f t="shared" si="0"/>
        <v>0</v>
      </c>
      <c r="R8" s="51">
        <f t="shared" si="0"/>
        <v>0</v>
      </c>
      <c r="S8" s="51">
        <f t="shared" si="0"/>
        <v>0</v>
      </c>
      <c r="T8" s="51">
        <f t="shared" si="0"/>
        <v>0</v>
      </c>
      <c r="U8" s="51">
        <f t="shared" si="0"/>
        <v>0</v>
      </c>
      <c r="V8" s="51">
        <f t="shared" si="0"/>
        <v>0</v>
      </c>
      <c r="W8" s="51">
        <f t="shared" si="0"/>
        <v>0</v>
      </c>
      <c r="X8" s="51">
        <f t="shared" si="0"/>
        <v>0</v>
      </c>
      <c r="Y8" s="51">
        <f t="shared" si="0"/>
        <v>0</v>
      </c>
      <c r="Z8" s="51">
        <f t="shared" si="0"/>
        <v>739171.2</v>
      </c>
      <c r="AA8" s="51">
        <f t="shared" si="0"/>
        <v>0</v>
      </c>
    </row>
    <row r="9" spans="1:30" s="28" customFormat="1" ht="20.100000000000001" customHeight="1">
      <c r="A9" s="48">
        <v>1</v>
      </c>
      <c r="B9" s="49" t="s">
        <v>70</v>
      </c>
      <c r="C9" s="53">
        <f>D9+L9+N9+P9+R9+T9+V9+X9+Z9++AA9</f>
        <v>10176539.5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5"/>
      <c r="O9" s="54">
        <v>1110</v>
      </c>
      <c r="P9" s="56">
        <v>9437368.3000000007</v>
      </c>
      <c r="Q9" s="55"/>
      <c r="R9" s="57"/>
      <c r="S9" s="56"/>
      <c r="T9" s="56"/>
      <c r="U9" s="57"/>
      <c r="V9" s="57"/>
      <c r="W9" s="57"/>
      <c r="X9" s="57"/>
      <c r="Y9" s="57"/>
      <c r="Z9" s="54">
        <v>739171.2</v>
      </c>
      <c r="AA9" s="55"/>
      <c r="AB9" s="27"/>
    </row>
    <row r="10" spans="1:30" s="25" customFormat="1" ht="20.100000000000001" customHeight="1">
      <c r="A10" s="207" t="s">
        <v>76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</row>
    <row r="11" spans="1:30" s="28" customFormat="1" ht="20.100000000000001" customHeight="1">
      <c r="A11" s="193" t="s">
        <v>6</v>
      </c>
      <c r="B11" s="193"/>
      <c r="C11" s="51">
        <f>SUM(C12:C14)</f>
        <v>18529277.419999998</v>
      </c>
      <c r="D11" s="51">
        <f t="shared" ref="D11:AA11" si="1">SUM(D12:D14)</f>
        <v>0</v>
      </c>
      <c r="E11" s="51">
        <f t="shared" si="1"/>
        <v>0</v>
      </c>
      <c r="F11" s="51">
        <f t="shared" si="1"/>
        <v>0</v>
      </c>
      <c r="G11" s="51">
        <f t="shared" si="1"/>
        <v>0</v>
      </c>
      <c r="H11" s="51">
        <f t="shared" si="1"/>
        <v>0</v>
      </c>
      <c r="I11" s="51">
        <f t="shared" si="1"/>
        <v>0</v>
      </c>
      <c r="J11" s="51">
        <f t="shared" si="1"/>
        <v>0</v>
      </c>
      <c r="K11" s="51">
        <f t="shared" si="1"/>
        <v>0</v>
      </c>
      <c r="L11" s="51">
        <f t="shared" si="1"/>
        <v>0</v>
      </c>
      <c r="M11" s="51">
        <f t="shared" si="1"/>
        <v>0</v>
      </c>
      <c r="N11" s="51">
        <f t="shared" si="1"/>
        <v>0</v>
      </c>
      <c r="O11" s="51">
        <f t="shared" si="1"/>
        <v>1715</v>
      </c>
      <c r="P11" s="51">
        <f t="shared" si="1"/>
        <v>15323880.35</v>
      </c>
      <c r="Q11" s="51">
        <f t="shared" si="1"/>
        <v>0</v>
      </c>
      <c r="R11" s="51">
        <f t="shared" si="1"/>
        <v>0</v>
      </c>
      <c r="S11" s="51">
        <f t="shared" si="1"/>
        <v>0</v>
      </c>
      <c r="T11" s="51">
        <f t="shared" si="1"/>
        <v>0</v>
      </c>
      <c r="U11" s="51">
        <f t="shared" si="1"/>
        <v>0</v>
      </c>
      <c r="V11" s="51">
        <f t="shared" si="1"/>
        <v>0</v>
      </c>
      <c r="W11" s="51">
        <f t="shared" si="1"/>
        <v>19</v>
      </c>
      <c r="X11" s="51">
        <f t="shared" si="1"/>
        <v>2005171.47</v>
      </c>
      <c r="Y11" s="51">
        <f t="shared" si="1"/>
        <v>0</v>
      </c>
      <c r="Z11" s="51">
        <f t="shared" si="1"/>
        <v>1200225.6000000001</v>
      </c>
      <c r="AA11" s="51">
        <f t="shared" si="1"/>
        <v>0</v>
      </c>
    </row>
    <row r="12" spans="1:30" s="25" customFormat="1" ht="20.100000000000001" customHeight="1">
      <c r="A12" s="48">
        <v>1</v>
      </c>
      <c r="B12" s="49" t="s">
        <v>75</v>
      </c>
      <c r="C12" s="53">
        <f>D12+L12+N12+P12+R12+T12+V12+X12+Z12++AA12</f>
        <v>4913874.07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5"/>
      <c r="O12" s="54">
        <v>510</v>
      </c>
      <c r="P12" s="56">
        <v>4556955.67</v>
      </c>
      <c r="Q12" s="55"/>
      <c r="R12" s="57"/>
      <c r="S12" s="56"/>
      <c r="T12" s="56"/>
      <c r="U12" s="56"/>
      <c r="V12" s="56"/>
      <c r="W12" s="56"/>
      <c r="X12" s="56"/>
      <c r="Y12" s="56"/>
      <c r="Z12" s="56">
        <v>356918.4</v>
      </c>
      <c r="AA12" s="56"/>
      <c r="AB12" s="91"/>
      <c r="AC12" s="29"/>
    </row>
    <row r="13" spans="1:30" s="28" customFormat="1" ht="20.100000000000001" customHeight="1">
      <c r="A13" s="96">
        <v>2</v>
      </c>
      <c r="B13" s="97" t="s">
        <v>71</v>
      </c>
      <c r="C13" s="53">
        <f t="shared" ref="C13:C14" si="2">D13+L13+N13+P13+R13+T13+V13+X13+Z13++AA13</f>
        <v>11610231.879999999</v>
      </c>
      <c r="D13" s="98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99">
        <v>1205</v>
      </c>
      <c r="P13" s="101">
        <v>10766924.68</v>
      </c>
      <c r="Q13" s="100"/>
      <c r="R13" s="102"/>
      <c r="S13" s="101"/>
      <c r="T13" s="102"/>
      <c r="U13" s="102"/>
      <c r="V13" s="102"/>
      <c r="W13" s="102"/>
      <c r="X13" s="102"/>
      <c r="Y13" s="102"/>
      <c r="Z13" s="99">
        <v>843307.2</v>
      </c>
      <c r="AA13" s="103"/>
    </row>
    <row r="14" spans="1:30" s="25" customFormat="1" ht="20.100000000000001" customHeight="1">
      <c r="A14" s="48">
        <v>3</v>
      </c>
      <c r="B14" s="50" t="s">
        <v>82</v>
      </c>
      <c r="C14" s="53">
        <f t="shared" si="2"/>
        <v>2005171.47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3"/>
      <c r="P14" s="53"/>
      <c r="Q14" s="57"/>
      <c r="R14" s="57"/>
      <c r="S14" s="55"/>
      <c r="T14" s="55"/>
      <c r="U14" s="57"/>
      <c r="V14" s="57"/>
      <c r="W14" s="56">
        <v>19</v>
      </c>
      <c r="X14" s="56">
        <v>2005171.47</v>
      </c>
      <c r="Y14" s="57"/>
      <c r="Z14" s="53"/>
      <c r="AA14" s="59"/>
    </row>
    <row r="15" spans="1:30" s="25" customFormat="1" ht="20.100000000000001" customHeight="1">
      <c r="A15" s="208" t="s">
        <v>77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10"/>
    </row>
    <row r="16" spans="1:30" s="28" customFormat="1" ht="20.100000000000001" customHeight="1">
      <c r="A16" s="202" t="s">
        <v>6</v>
      </c>
      <c r="B16" s="203"/>
      <c r="C16" s="51">
        <f>SUM(C17:C21)</f>
        <v>21943615.030000001</v>
      </c>
      <c r="D16" s="51">
        <f t="shared" ref="D16:N16" si="3">SUM(D17:D20)</f>
        <v>0</v>
      </c>
      <c r="E16" s="51">
        <f t="shared" si="3"/>
        <v>0</v>
      </c>
      <c r="F16" s="51">
        <f t="shared" si="3"/>
        <v>0</v>
      </c>
      <c r="G16" s="51">
        <f t="shared" si="3"/>
        <v>0</v>
      </c>
      <c r="H16" s="51">
        <f t="shared" si="3"/>
        <v>0</v>
      </c>
      <c r="I16" s="51">
        <f t="shared" si="3"/>
        <v>0</v>
      </c>
      <c r="J16" s="51">
        <f t="shared" si="3"/>
        <v>0</v>
      </c>
      <c r="K16" s="51">
        <f t="shared" si="3"/>
        <v>0</v>
      </c>
      <c r="L16" s="51">
        <f t="shared" si="3"/>
        <v>0</v>
      </c>
      <c r="M16" s="51">
        <f t="shared" si="3"/>
        <v>0</v>
      </c>
      <c r="N16" s="51">
        <f t="shared" si="3"/>
        <v>0</v>
      </c>
      <c r="O16" s="51">
        <f>SUM(O17:O21)</f>
        <v>2187.6999999999998</v>
      </c>
      <c r="P16" s="51">
        <f>SUM(P17:P21)</f>
        <v>20349744.32</v>
      </c>
      <c r="Q16" s="51">
        <f t="shared" ref="Q16:Y16" si="4">SUM(Q17:Q20)</f>
        <v>0</v>
      </c>
      <c r="R16" s="51">
        <f t="shared" si="4"/>
        <v>0</v>
      </c>
      <c r="S16" s="51">
        <f t="shared" si="4"/>
        <v>0</v>
      </c>
      <c r="T16" s="51">
        <f t="shared" si="4"/>
        <v>0</v>
      </c>
      <c r="U16" s="51">
        <f t="shared" si="4"/>
        <v>0</v>
      </c>
      <c r="V16" s="51">
        <f t="shared" si="4"/>
        <v>0</v>
      </c>
      <c r="W16" s="51">
        <f t="shared" si="4"/>
        <v>0</v>
      </c>
      <c r="X16" s="51">
        <f t="shared" si="4"/>
        <v>0</v>
      </c>
      <c r="Y16" s="51">
        <f t="shared" si="4"/>
        <v>0</v>
      </c>
      <c r="Z16" s="51">
        <f>SUM(Z17:Z21)</f>
        <v>1593870.7100000002</v>
      </c>
      <c r="AA16" s="51">
        <f>SUM(AA17:AA20)</f>
        <v>0</v>
      </c>
    </row>
    <row r="17" spans="1:28" s="25" customFormat="1" ht="20.100000000000001" customHeight="1">
      <c r="A17" s="48">
        <v>1</v>
      </c>
      <c r="B17" s="49" t="s">
        <v>73</v>
      </c>
      <c r="C17" s="53">
        <f>D17+L17+N17+P17+R17+T17+V17+X17+Z17++AA17</f>
        <v>4445495.3499999996</v>
      </c>
      <c r="D17" s="58"/>
      <c r="E17" s="54"/>
      <c r="F17" s="54"/>
      <c r="G17" s="54"/>
      <c r="H17" s="54"/>
      <c r="I17" s="54"/>
      <c r="J17" s="54"/>
      <c r="K17" s="54"/>
      <c r="L17" s="54"/>
      <c r="M17" s="54"/>
      <c r="N17" s="55"/>
      <c r="O17" s="54">
        <v>443.2</v>
      </c>
      <c r="P17" s="56">
        <v>4122597.56</v>
      </c>
      <c r="Q17" s="55"/>
      <c r="R17" s="57"/>
      <c r="S17" s="56"/>
      <c r="T17" s="56"/>
      <c r="U17" s="56"/>
      <c r="V17" s="56"/>
      <c r="W17" s="56"/>
      <c r="X17" s="56"/>
      <c r="Y17" s="56"/>
      <c r="Z17" s="54">
        <v>322897.78999999998</v>
      </c>
      <c r="AA17" s="59"/>
      <c r="AB17" s="29"/>
    </row>
    <row r="18" spans="1:28" s="28" customFormat="1" ht="20.100000000000001" customHeight="1">
      <c r="A18" s="48">
        <v>2</v>
      </c>
      <c r="B18" s="49" t="s">
        <v>72</v>
      </c>
      <c r="C18" s="53">
        <f t="shared" ref="C18:C19" si="5">D18+L18+N18+P18+R18+T18+V18+X18+Z18++AA18</f>
        <v>6018269.8799999999</v>
      </c>
      <c r="D18" s="58"/>
      <c r="E18" s="54"/>
      <c r="F18" s="54"/>
      <c r="G18" s="54"/>
      <c r="H18" s="54"/>
      <c r="I18" s="54"/>
      <c r="J18" s="54"/>
      <c r="K18" s="54"/>
      <c r="L18" s="54"/>
      <c r="M18" s="54"/>
      <c r="N18" s="55"/>
      <c r="O18" s="54">
        <v>600</v>
      </c>
      <c r="P18" s="56">
        <v>5581133.8799999999</v>
      </c>
      <c r="Q18" s="55"/>
      <c r="R18" s="57"/>
      <c r="S18" s="56"/>
      <c r="T18" s="56"/>
      <c r="U18" s="57"/>
      <c r="V18" s="57"/>
      <c r="W18" s="57"/>
      <c r="X18" s="57"/>
      <c r="Y18" s="57"/>
      <c r="Z18" s="54">
        <v>437136</v>
      </c>
      <c r="AA18" s="59"/>
    </row>
    <row r="19" spans="1:28" ht="20.100000000000001" customHeight="1">
      <c r="A19" s="89">
        <v>3</v>
      </c>
      <c r="B19" s="49" t="s">
        <v>93</v>
      </c>
      <c r="C19" s="53">
        <f t="shared" si="5"/>
        <v>4012179.92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4">
        <v>400</v>
      </c>
      <c r="P19" s="56">
        <v>3720755.92</v>
      </c>
      <c r="Q19" s="57"/>
      <c r="R19" s="57"/>
      <c r="S19" s="57"/>
      <c r="T19" s="57"/>
      <c r="U19" s="57"/>
      <c r="V19" s="57"/>
      <c r="W19" s="57"/>
      <c r="X19" s="57"/>
      <c r="Y19" s="57"/>
      <c r="Z19" s="54">
        <v>291424</v>
      </c>
      <c r="AA19" s="59"/>
    </row>
    <row r="20" spans="1:28" s="28" customFormat="1" ht="20.100000000000001" customHeight="1">
      <c r="A20" s="48">
        <v>4</v>
      </c>
      <c r="B20" s="49" t="s">
        <v>74</v>
      </c>
      <c r="C20" s="53">
        <f>D20+L20+N20+P20+R20+T20+V20+X20+Z20++AA20</f>
        <v>2733297.5700000003</v>
      </c>
      <c r="D20" s="58"/>
      <c r="E20" s="54"/>
      <c r="F20" s="54"/>
      <c r="G20" s="54"/>
      <c r="H20" s="54"/>
      <c r="I20" s="54"/>
      <c r="J20" s="54"/>
      <c r="K20" s="54"/>
      <c r="L20" s="54"/>
      <c r="M20" s="54"/>
      <c r="N20" s="55"/>
      <c r="O20" s="54">
        <v>272.5</v>
      </c>
      <c r="P20" s="56">
        <v>2534764.9700000002</v>
      </c>
      <c r="Q20" s="55"/>
      <c r="R20" s="57"/>
      <c r="S20" s="56"/>
      <c r="T20" s="56"/>
      <c r="U20" s="56"/>
      <c r="V20" s="56"/>
      <c r="W20" s="56"/>
      <c r="X20" s="56"/>
      <c r="Y20" s="56"/>
      <c r="Z20" s="56">
        <v>198532.6</v>
      </c>
      <c r="AA20" s="56"/>
    </row>
    <row r="21" spans="1:28" s="28" customFormat="1" ht="20.100000000000001" customHeight="1">
      <c r="A21" s="48">
        <v>5</v>
      </c>
      <c r="B21" s="49" t="s">
        <v>102</v>
      </c>
      <c r="C21" s="53">
        <f>D21+L21+N21+P21+R21+T21+V21+X21+Z21++AA21</f>
        <v>4734372.3100000005</v>
      </c>
      <c r="D21" s="58"/>
      <c r="E21" s="54"/>
      <c r="F21" s="54"/>
      <c r="G21" s="54"/>
      <c r="H21" s="54"/>
      <c r="I21" s="54"/>
      <c r="J21" s="54"/>
      <c r="K21" s="54"/>
      <c r="L21" s="54"/>
      <c r="M21" s="54"/>
      <c r="N21" s="55"/>
      <c r="O21" s="54">
        <v>472</v>
      </c>
      <c r="P21" s="56">
        <v>4390491.99</v>
      </c>
      <c r="Q21" s="55"/>
      <c r="R21" s="57"/>
      <c r="S21" s="56"/>
      <c r="T21" s="56"/>
      <c r="U21" s="56"/>
      <c r="V21" s="56"/>
      <c r="W21" s="56"/>
      <c r="X21" s="56"/>
      <c r="Y21" s="56"/>
      <c r="Z21" s="56">
        <v>343880.32</v>
      </c>
      <c r="AA21" s="56"/>
    </row>
    <row r="22" spans="1:28" s="28" customFormat="1" ht="20.100000000000001" customHeight="1">
      <c r="A22" s="199" t="s">
        <v>96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1"/>
    </row>
    <row r="23" spans="1:28" s="28" customFormat="1" ht="20.100000000000001" customHeight="1">
      <c r="A23" s="202" t="s">
        <v>6</v>
      </c>
      <c r="B23" s="203"/>
      <c r="C23" s="51">
        <f>SUM(C24:C33)</f>
        <v>29640890.440000001</v>
      </c>
      <c r="D23" s="51">
        <f t="shared" ref="D23:AA23" si="6">SUM(D24:D33)</f>
        <v>913639.74</v>
      </c>
      <c r="E23" s="51">
        <f t="shared" si="6"/>
        <v>0</v>
      </c>
      <c r="F23" s="51">
        <f t="shared" si="6"/>
        <v>0</v>
      </c>
      <c r="G23" s="51">
        <f t="shared" si="6"/>
        <v>0</v>
      </c>
      <c r="H23" s="51">
        <f t="shared" si="6"/>
        <v>559808.91</v>
      </c>
      <c r="I23" s="51">
        <f t="shared" si="6"/>
        <v>0</v>
      </c>
      <c r="J23" s="51">
        <f t="shared" si="6"/>
        <v>353830.83</v>
      </c>
      <c r="K23" s="51">
        <f t="shared" si="6"/>
        <v>0</v>
      </c>
      <c r="L23" s="51">
        <f t="shared" si="6"/>
        <v>0</v>
      </c>
      <c r="M23" s="51">
        <f t="shared" si="6"/>
        <v>0</v>
      </c>
      <c r="N23" s="51">
        <f t="shared" si="6"/>
        <v>0</v>
      </c>
      <c r="O23" s="51">
        <f t="shared" si="6"/>
        <v>3912.52</v>
      </c>
      <c r="P23" s="51">
        <f t="shared" si="6"/>
        <v>20478535.25</v>
      </c>
      <c r="Q23" s="51">
        <f t="shared" si="6"/>
        <v>0</v>
      </c>
      <c r="R23" s="51">
        <f t="shared" si="6"/>
        <v>0</v>
      </c>
      <c r="S23" s="51">
        <f t="shared" si="6"/>
        <v>1712.82</v>
      </c>
      <c r="T23" s="51">
        <f t="shared" si="6"/>
        <v>6668524.9500000002</v>
      </c>
      <c r="U23" s="51">
        <f t="shared" si="6"/>
        <v>0</v>
      </c>
      <c r="V23" s="51">
        <f t="shared" si="6"/>
        <v>0</v>
      </c>
      <c r="W23" s="51">
        <f t="shared" si="6"/>
        <v>0</v>
      </c>
      <c r="X23" s="51">
        <f t="shared" si="6"/>
        <v>0</v>
      </c>
      <c r="Y23" s="51">
        <f t="shared" si="6"/>
        <v>0</v>
      </c>
      <c r="Z23" s="51">
        <f t="shared" si="6"/>
        <v>1450725.5</v>
      </c>
      <c r="AA23" s="51">
        <f t="shared" si="6"/>
        <v>129465</v>
      </c>
    </row>
    <row r="24" spans="1:28" s="25" customFormat="1" ht="20.100000000000001" customHeight="1">
      <c r="A24" s="48">
        <v>1</v>
      </c>
      <c r="B24" s="50" t="s">
        <v>53</v>
      </c>
      <c r="C24" s="53">
        <f>D24+L24+N24+P24+R24+T24+V24+X24+Z24++AA24</f>
        <v>6099848.7300000004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>
        <v>930.52</v>
      </c>
      <c r="P24" s="55">
        <v>5969670.4800000004</v>
      </c>
      <c r="Q24" s="57"/>
      <c r="R24" s="57"/>
      <c r="S24" s="57"/>
      <c r="T24" s="57"/>
      <c r="U24" s="57"/>
      <c r="V24" s="57"/>
      <c r="W24" s="57"/>
      <c r="X24" s="57"/>
      <c r="Y24" s="57"/>
      <c r="Z24" s="53">
        <v>130178.25</v>
      </c>
      <c r="AA24" s="59"/>
    </row>
    <row r="25" spans="1:28" s="25" customFormat="1" ht="20.100000000000001" customHeight="1">
      <c r="A25" s="137">
        <v>2</v>
      </c>
      <c r="B25" s="50" t="s">
        <v>83</v>
      </c>
      <c r="C25" s="53">
        <f t="shared" ref="C25:C33" si="7">D25+L25+N25+P25+R25+T25+V25+X25+Z25++AA25</f>
        <v>2617852.0699999998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>
        <v>983.5</v>
      </c>
      <c r="P25" s="55">
        <v>2478218</v>
      </c>
      <c r="Q25" s="57"/>
      <c r="R25" s="57"/>
      <c r="S25" s="57"/>
      <c r="T25" s="57"/>
      <c r="U25" s="57"/>
      <c r="V25" s="57"/>
      <c r="W25" s="57"/>
      <c r="X25" s="57"/>
      <c r="Y25" s="57"/>
      <c r="Z25" s="53">
        <v>139634.07</v>
      </c>
      <c r="AA25" s="59"/>
    </row>
    <row r="26" spans="1:28" s="25" customFormat="1" ht="20.100000000000001" customHeight="1">
      <c r="A26" s="48">
        <v>3</v>
      </c>
      <c r="B26" s="50" t="s">
        <v>92</v>
      </c>
      <c r="C26" s="53">
        <f t="shared" si="7"/>
        <v>1522498.75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3">
        <v>293</v>
      </c>
      <c r="P26" s="53">
        <v>1431762.51</v>
      </c>
      <c r="Q26" s="57"/>
      <c r="R26" s="57"/>
      <c r="S26" s="55"/>
      <c r="T26" s="55"/>
      <c r="U26" s="57"/>
      <c r="V26" s="57"/>
      <c r="W26" s="57"/>
      <c r="X26" s="57"/>
      <c r="Y26" s="57"/>
      <c r="Z26" s="53">
        <v>90736.24</v>
      </c>
      <c r="AA26" s="59"/>
    </row>
    <row r="27" spans="1:28" s="25" customFormat="1" ht="20.100000000000001" customHeight="1">
      <c r="A27" s="48">
        <v>4</v>
      </c>
      <c r="B27" s="50" t="s">
        <v>79</v>
      </c>
      <c r="C27" s="53">
        <f t="shared" si="7"/>
        <v>8647366.75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>
        <v>1250</v>
      </c>
      <c r="P27" s="55">
        <v>8019266.75</v>
      </c>
      <c r="Q27" s="55"/>
      <c r="R27" s="55"/>
      <c r="S27" s="55"/>
      <c r="T27" s="55"/>
      <c r="U27" s="57"/>
      <c r="V27" s="57"/>
      <c r="W27" s="57"/>
      <c r="X27" s="57"/>
      <c r="Y27" s="57"/>
      <c r="Z27" s="55">
        <v>628100</v>
      </c>
      <c r="AA27" s="59"/>
    </row>
    <row r="28" spans="1:28" s="25" customFormat="1" ht="20.100000000000001" customHeight="1">
      <c r="A28" s="48">
        <v>5</v>
      </c>
      <c r="B28" s="50" t="s">
        <v>78</v>
      </c>
      <c r="C28" s="53">
        <f t="shared" si="7"/>
        <v>381544.23000000004</v>
      </c>
      <c r="D28" s="55">
        <f>J28</f>
        <v>353830.83</v>
      </c>
      <c r="E28" s="55"/>
      <c r="F28" s="55"/>
      <c r="G28" s="55"/>
      <c r="H28" s="55"/>
      <c r="I28" s="55"/>
      <c r="J28" s="55">
        <v>353830.83</v>
      </c>
      <c r="K28" s="55"/>
      <c r="L28" s="55"/>
      <c r="M28" s="55"/>
      <c r="N28" s="55"/>
      <c r="O28" s="55"/>
      <c r="P28" s="55"/>
      <c r="Q28" s="57"/>
      <c r="R28" s="57"/>
      <c r="S28" s="57"/>
      <c r="T28" s="57"/>
      <c r="U28" s="57"/>
      <c r="V28" s="57"/>
      <c r="W28" s="57"/>
      <c r="X28" s="57"/>
      <c r="Y28" s="57"/>
      <c r="Z28" s="53">
        <v>27713.4</v>
      </c>
      <c r="AA28" s="59"/>
    </row>
    <row r="29" spans="1:28" s="25" customFormat="1" ht="20.100000000000001" customHeight="1">
      <c r="A29" s="48">
        <v>6</v>
      </c>
      <c r="B29" s="50" t="s">
        <v>80</v>
      </c>
      <c r="C29" s="53">
        <f t="shared" si="7"/>
        <v>129465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7"/>
      <c r="V29" s="57"/>
      <c r="W29" s="57"/>
      <c r="X29" s="57"/>
      <c r="Y29" s="57"/>
      <c r="Z29" s="53"/>
      <c r="AA29" s="55">
        <v>129465</v>
      </c>
    </row>
    <row r="30" spans="1:28" s="25" customFormat="1" ht="20.100000000000001" customHeight="1">
      <c r="A30" s="48">
        <v>7</v>
      </c>
      <c r="B30" s="50" t="s">
        <v>81</v>
      </c>
      <c r="C30" s="53">
        <f t="shared" si="7"/>
        <v>2729100.05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>
        <v>455.5</v>
      </c>
      <c r="P30" s="55">
        <v>2579617.5099999998</v>
      </c>
      <c r="Q30" s="57"/>
      <c r="R30" s="57"/>
      <c r="S30" s="57"/>
      <c r="T30" s="57"/>
      <c r="U30" s="57"/>
      <c r="V30" s="57"/>
      <c r="W30" s="57"/>
      <c r="X30" s="57"/>
      <c r="Y30" s="57"/>
      <c r="Z30" s="53">
        <v>149482.54</v>
      </c>
      <c r="AA30" s="55"/>
    </row>
    <row r="31" spans="1:28" s="28" customFormat="1" ht="20.100000000000001" customHeight="1">
      <c r="A31" s="48">
        <v>8</v>
      </c>
      <c r="B31" s="50" t="s">
        <v>53</v>
      </c>
      <c r="C31" s="53">
        <f t="shared" si="7"/>
        <v>6849741.9500000002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7"/>
      <c r="R31" s="57"/>
      <c r="S31" s="55">
        <v>1712.82</v>
      </c>
      <c r="T31" s="55">
        <v>6668524.9500000002</v>
      </c>
      <c r="U31" s="55"/>
      <c r="V31" s="55"/>
      <c r="W31" s="57"/>
      <c r="X31" s="57"/>
      <c r="Y31" s="57"/>
      <c r="Z31" s="53">
        <v>181217</v>
      </c>
      <c r="AA31" s="59"/>
    </row>
    <row r="32" spans="1:28" s="25" customFormat="1" ht="20.100000000000001" customHeight="1">
      <c r="A32" s="48">
        <v>9</v>
      </c>
      <c r="B32" s="50" t="s">
        <v>78</v>
      </c>
      <c r="C32" s="53">
        <f t="shared" si="7"/>
        <v>603654.91</v>
      </c>
      <c r="D32" s="55">
        <f>H32</f>
        <v>559808.91</v>
      </c>
      <c r="E32" s="55"/>
      <c r="F32" s="55"/>
      <c r="G32" s="55"/>
      <c r="H32" s="55">
        <v>559808.91</v>
      </c>
      <c r="I32" s="55"/>
      <c r="J32" s="55"/>
      <c r="K32" s="55"/>
      <c r="L32" s="55"/>
      <c r="M32" s="55"/>
      <c r="N32" s="55"/>
      <c r="O32" s="55"/>
      <c r="P32" s="55"/>
      <c r="Q32" s="57"/>
      <c r="R32" s="57"/>
      <c r="S32" s="57"/>
      <c r="T32" s="57"/>
      <c r="U32" s="57"/>
      <c r="V32" s="57"/>
      <c r="W32" s="57"/>
      <c r="X32" s="57"/>
      <c r="Y32" s="57"/>
      <c r="Z32" s="53">
        <v>43846</v>
      </c>
      <c r="AA32" s="59"/>
    </row>
    <row r="33" spans="1:30" s="25" customFormat="1" ht="20.100000000000001" customHeight="1">
      <c r="A33" s="48">
        <v>10</v>
      </c>
      <c r="B33" s="50" t="s">
        <v>82</v>
      </c>
      <c r="C33" s="53">
        <f t="shared" si="7"/>
        <v>59818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3"/>
      <c r="P33" s="53"/>
      <c r="Q33" s="57"/>
      <c r="R33" s="57"/>
      <c r="S33" s="55"/>
      <c r="T33" s="55"/>
      <c r="U33" s="57"/>
      <c r="V33" s="57"/>
      <c r="W33" s="57"/>
      <c r="X33" s="57"/>
      <c r="Y33" s="57"/>
      <c r="Z33" s="53">
        <v>59818</v>
      </c>
      <c r="AA33" s="59"/>
    </row>
    <row r="35" spans="1:30" s="13" customFormat="1" ht="18.75" customHeight="1">
      <c r="A35" s="36"/>
      <c r="C35" s="37"/>
      <c r="D35" s="38"/>
      <c r="E35" s="38"/>
      <c r="F35" s="37"/>
      <c r="G35" s="38"/>
      <c r="H35" s="37"/>
      <c r="I35" s="37"/>
      <c r="J35" s="38"/>
      <c r="K35" s="38"/>
      <c r="L35" s="38"/>
      <c r="M35" s="38"/>
      <c r="N35" s="38"/>
      <c r="O35" s="39"/>
      <c r="P35" s="39"/>
      <c r="Q35" s="40"/>
      <c r="R35" s="40"/>
      <c r="S35" s="37"/>
      <c r="T35" s="37"/>
      <c r="U35" s="40"/>
      <c r="V35" s="40"/>
      <c r="W35" s="40"/>
      <c r="X35" s="40"/>
      <c r="Y35" s="40"/>
      <c r="Z35" s="39"/>
      <c r="AA35" s="41"/>
    </row>
    <row r="36" spans="1:30" s="31" customFormat="1" ht="18" customHeight="1">
      <c r="A36" s="187" t="s">
        <v>88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25"/>
      <c r="AC36" s="25"/>
      <c r="AD36" s="30"/>
    </row>
    <row r="37" spans="1:30" s="31" customFormat="1" ht="15" customHeight="1">
      <c r="A37" s="187" t="s">
        <v>89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25"/>
      <c r="AC37" s="25"/>
      <c r="AD37" s="30"/>
    </row>
    <row r="38" spans="1:30" s="31" customFormat="1" ht="16.5" customHeight="1">
      <c r="A38" s="187" t="s">
        <v>90</v>
      </c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25"/>
      <c r="AC38" s="25"/>
      <c r="AD38" s="30"/>
    </row>
    <row r="39" spans="1:30" s="31" customFormat="1" ht="14.25" customHeight="1">
      <c r="A39" s="187" t="s">
        <v>91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25"/>
      <c r="AC39" s="25"/>
      <c r="AD39" s="30"/>
    </row>
    <row r="40" spans="1:30" s="31" customFormat="1" ht="13.5" customHeight="1">
      <c r="A40" s="187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25"/>
      <c r="AC40" s="25"/>
      <c r="AD40" s="30"/>
    </row>
  </sheetData>
  <mergeCells count="30">
    <mergeCell ref="A22:AA22"/>
    <mergeCell ref="A23:B23"/>
    <mergeCell ref="A1:V1"/>
    <mergeCell ref="A2:A5"/>
    <mergeCell ref="B2:B5"/>
    <mergeCell ref="M3:N4"/>
    <mergeCell ref="O3:P4"/>
    <mergeCell ref="Q3:R4"/>
    <mergeCell ref="C2:C4"/>
    <mergeCell ref="D3:J3"/>
    <mergeCell ref="A16:B16"/>
    <mergeCell ref="D2:AA2"/>
    <mergeCell ref="AA3:AA4"/>
    <mergeCell ref="A7:AA7"/>
    <mergeCell ref="A10:AA10"/>
    <mergeCell ref="A15:AA15"/>
    <mergeCell ref="K3:L4"/>
    <mergeCell ref="Z3:Z4"/>
    <mergeCell ref="A8:B8"/>
    <mergeCell ref="A11:B11"/>
    <mergeCell ref="S3:V3"/>
    <mergeCell ref="S4:T4"/>
    <mergeCell ref="U4:V4"/>
    <mergeCell ref="Y3:Y4"/>
    <mergeCell ref="W3:X4"/>
    <mergeCell ref="A40:AA40"/>
    <mergeCell ref="A38:AA38"/>
    <mergeCell ref="A39:AA39"/>
    <mergeCell ref="A36:AA36"/>
    <mergeCell ref="A37:AA37"/>
  </mergeCells>
  <phoneticPr fontId="16" type="noConversion"/>
  <printOptions horizontalCentered="1"/>
  <pageMargins left="0.25" right="0.25" top="0.75" bottom="0.75" header="0.3" footer="0.3"/>
  <pageSetup paperSize="9" scale="45" firstPageNumber="7" fitToHeight="0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4"/>
  <sheetViews>
    <sheetView view="pageBreakPreview" zoomScaleSheetLayoutView="100" workbookViewId="0">
      <selection activeCell="F12" sqref="F12"/>
    </sheetView>
  </sheetViews>
  <sheetFormatPr defaultColWidth="8.88671875" defaultRowHeight="14.4"/>
  <cols>
    <col min="1" max="1" width="8.88671875" style="1"/>
    <col min="2" max="2" width="32.33203125" style="1" customWidth="1"/>
    <col min="3" max="3" width="34" style="1" customWidth="1"/>
    <col min="4" max="4" width="41.44140625" style="1" customWidth="1"/>
    <col min="5" max="5" width="18.88671875" style="1" customWidth="1"/>
    <col min="6" max="6" width="19.5546875" style="1" customWidth="1"/>
    <col min="7" max="7" width="2.6640625" style="1" customWidth="1"/>
    <col min="8" max="16384" width="8.88671875" style="1"/>
  </cols>
  <sheetData>
    <row r="1" spans="1:7" ht="45" customHeight="1">
      <c r="A1" s="217" t="s">
        <v>35</v>
      </c>
      <c r="B1" s="217"/>
      <c r="C1" s="217"/>
      <c r="D1" s="217"/>
      <c r="E1" s="217"/>
      <c r="F1" s="217"/>
      <c r="G1" s="5"/>
    </row>
    <row r="2" spans="1:7" ht="19.2" customHeight="1">
      <c r="A2" s="4"/>
      <c r="B2" s="4"/>
      <c r="C2" s="4"/>
      <c r="D2" s="4"/>
      <c r="E2" s="4"/>
      <c r="F2" s="4"/>
      <c r="G2" s="5"/>
    </row>
    <row r="3" spans="1:7" ht="62.25" customHeight="1">
      <c r="A3" s="216" t="s">
        <v>36</v>
      </c>
      <c r="B3" s="216" t="s">
        <v>41</v>
      </c>
      <c r="C3" s="218" t="s">
        <v>16</v>
      </c>
      <c r="D3" s="218" t="s">
        <v>42</v>
      </c>
      <c r="E3" s="216" t="s">
        <v>28</v>
      </c>
      <c r="F3" s="216" t="s">
        <v>29</v>
      </c>
      <c r="G3" s="5"/>
    </row>
    <row r="4" spans="1:7" ht="65.25" customHeight="1">
      <c r="A4" s="216"/>
      <c r="B4" s="216"/>
      <c r="C4" s="218"/>
      <c r="D4" s="218"/>
      <c r="E4" s="216"/>
      <c r="F4" s="216"/>
      <c r="G4" s="5"/>
    </row>
    <row r="5" spans="1:7" ht="18">
      <c r="A5" s="216"/>
      <c r="B5" s="216"/>
      <c r="C5" s="7" t="s">
        <v>2</v>
      </c>
      <c r="D5" s="6" t="s">
        <v>26</v>
      </c>
      <c r="E5" s="6" t="s">
        <v>4</v>
      </c>
      <c r="F5" s="6" t="s">
        <v>1</v>
      </c>
      <c r="G5" s="5"/>
    </row>
    <row r="6" spans="1:7" ht="18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5"/>
    </row>
    <row r="7" spans="1:7" ht="16.8">
      <c r="A7" s="215" t="s">
        <v>56</v>
      </c>
      <c r="B7" s="215"/>
      <c r="C7" s="215"/>
      <c r="D7" s="215"/>
      <c r="E7" s="215"/>
      <c r="F7" s="215"/>
      <c r="G7" s="5"/>
    </row>
    <row r="8" spans="1:7" s="10" customFormat="1" ht="33.6">
      <c r="A8" s="15" t="s">
        <v>6</v>
      </c>
      <c r="B8" s="16" t="s">
        <v>54</v>
      </c>
      <c r="C8" s="15">
        <f>'часть 1'!H16</f>
        <v>1124.0999999999999</v>
      </c>
      <c r="D8" s="15">
        <f>'часть 1'!K16</f>
        <v>43</v>
      </c>
      <c r="E8" s="15">
        <v>1</v>
      </c>
      <c r="F8" s="92">
        <f>'часть 1'!O16</f>
        <v>10176539.5</v>
      </c>
      <c r="G8" s="9"/>
    </row>
    <row r="9" spans="1:7" ht="16.8">
      <c r="A9" s="211" t="s">
        <v>84</v>
      </c>
      <c r="B9" s="211"/>
      <c r="C9" s="211"/>
      <c r="D9" s="211"/>
      <c r="E9" s="211"/>
      <c r="F9" s="211"/>
      <c r="G9" s="5"/>
    </row>
    <row r="10" spans="1:7" s="10" customFormat="1" ht="33.6">
      <c r="A10" s="15" t="s">
        <v>6</v>
      </c>
      <c r="B10" s="16" t="s">
        <v>54</v>
      </c>
      <c r="C10" s="62">
        <f>'часть 1'!H21</f>
        <v>3115.4</v>
      </c>
      <c r="D10" s="63">
        <f>'часть 1'!K21</f>
        <v>91</v>
      </c>
      <c r="E10" s="15">
        <v>3</v>
      </c>
      <c r="F10" s="61">
        <f>'часть 1'!O21</f>
        <v>18529277.419999998</v>
      </c>
      <c r="G10" s="9"/>
    </row>
    <row r="11" spans="1:7" ht="16.8">
      <c r="A11" s="211" t="s">
        <v>94</v>
      </c>
      <c r="B11" s="211"/>
      <c r="C11" s="211"/>
      <c r="D11" s="211"/>
      <c r="E11" s="211"/>
      <c r="F11" s="211"/>
      <c r="G11" s="5"/>
    </row>
    <row r="12" spans="1:7" s="10" customFormat="1" ht="33.6">
      <c r="A12" s="15" t="s">
        <v>6</v>
      </c>
      <c r="B12" s="16" t="s">
        <v>54</v>
      </c>
      <c r="C12" s="86">
        <f>'часть 1'!H28</f>
        <v>2771.1000000000004</v>
      </c>
      <c r="D12" s="15">
        <f>'часть 1'!K28</f>
        <v>84</v>
      </c>
      <c r="E12" s="15">
        <f>'часть 1'!A33</f>
        <v>5</v>
      </c>
      <c r="F12" s="61">
        <f>'часть 1'!O28</f>
        <v>21943615.030000001</v>
      </c>
      <c r="G12" s="9"/>
    </row>
    <row r="13" spans="1:7" ht="36" customHeight="1">
      <c r="A13" s="212" t="s">
        <v>96</v>
      </c>
      <c r="B13" s="213"/>
      <c r="C13" s="213"/>
      <c r="D13" s="213"/>
      <c r="E13" s="213"/>
      <c r="F13" s="214"/>
      <c r="G13" s="5"/>
    </row>
    <row r="14" spans="1:7" s="10" customFormat="1" ht="33.6">
      <c r="A14" s="15" t="s">
        <v>6</v>
      </c>
      <c r="B14" s="16" t="s">
        <v>54</v>
      </c>
      <c r="C14" s="94">
        <f>'часть 1'!H37</f>
        <v>11615.6</v>
      </c>
      <c r="D14" s="95">
        <f>'часть 1'!K37</f>
        <v>405</v>
      </c>
      <c r="E14" s="93">
        <v>10</v>
      </c>
      <c r="F14" s="92">
        <f>'часть 1'!L37</f>
        <v>29640890.440000001</v>
      </c>
      <c r="G14" s="9"/>
    </row>
  </sheetData>
  <mergeCells count="11">
    <mergeCell ref="A1:F1"/>
    <mergeCell ref="A3:A5"/>
    <mergeCell ref="B3:B5"/>
    <mergeCell ref="C3:C4"/>
    <mergeCell ref="D3:D4"/>
    <mergeCell ref="A11:F11"/>
    <mergeCell ref="A13:F13"/>
    <mergeCell ref="A7:F7"/>
    <mergeCell ref="A9:F9"/>
    <mergeCell ref="E3:E4"/>
    <mergeCell ref="F3:F4"/>
  </mergeCells>
  <pageMargins left="0.59055118110236227" right="0.70866141732283472" top="1.1811023622047245" bottom="0.74803149606299213" header="0.59055118110236227" footer="0.31496062992125984"/>
  <pageSetup paperSize="9" scale="76" firstPageNumber="8" orientation="landscape" useFirstPageNumber="1" r:id="rId1"/>
  <rowBreaks count="1" manualBreakCount="1">
    <brk id="1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часть 1</vt:lpstr>
      <vt:lpstr>часть 2</vt:lpstr>
      <vt:lpstr>часть 3</vt:lpstr>
      <vt:lpstr>'часть 1'!Заголовки_для_печати</vt:lpstr>
      <vt:lpstr>'часть 1'!Область_печати</vt:lpstr>
      <vt:lpstr>'часть 2'!Область_печати</vt:lpstr>
      <vt:lpstr>'часть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Vertinskaya</cp:lastModifiedBy>
  <cp:lastPrinted>2024-12-17T13:00:33Z</cp:lastPrinted>
  <dcterms:created xsi:type="dcterms:W3CDTF">2012-12-13T11:50:40Z</dcterms:created>
  <dcterms:modified xsi:type="dcterms:W3CDTF">2024-12-17T13:02:03Z</dcterms:modified>
</cp:coreProperties>
</file>